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20700" windowHeight="9795" firstSheet="5" activeTab="5"/>
  </bookViews>
  <sheets>
    <sheet name="0 KORRUS" sheetId="1" state="hidden" r:id="rId1"/>
    <sheet name="III KORRUS" sheetId="4" state="hidden" r:id="rId2"/>
    <sheet name="IV KORRUS" sheetId="7" state="hidden" r:id="rId3"/>
    <sheet name="V KORRUS" sheetId="3" state="hidden" r:id="rId4"/>
    <sheet name="VI KORRUS" sheetId="8" state="hidden" r:id="rId5"/>
    <sheet name="Soo2" sheetId="9" r:id="rId6"/>
  </sheets>
  <definedNames>
    <definedName name="_xlnm.Print_Area" localSheetId="0">'0 KORRUS'!$B$2:$I$12</definedName>
    <definedName name="_xlnm.Print_Area" localSheetId="1">'III KORRUS'!$B$2:$I$46</definedName>
    <definedName name="_xlnm.Print_Area" localSheetId="2">'IV KORRUS'!$B$2:$I$47</definedName>
    <definedName name="_xlnm.Print_Area" localSheetId="3">'V KORRUS'!$B$2:$I$48</definedName>
    <definedName name="_xlnm.Print_Area" localSheetId="4">'VI KORRUS'!$B$2:$I$45</definedName>
  </definedNames>
  <calcPr calcId="145621"/>
</workbook>
</file>

<file path=xl/calcChain.xml><?xml version="1.0" encoding="utf-8"?>
<calcChain xmlns="http://schemas.openxmlformats.org/spreadsheetml/2006/main">
  <c r="D24" i="9" l="1"/>
  <c r="G39" i="9"/>
  <c r="F39" i="9"/>
  <c r="D39" i="9"/>
  <c r="E39" i="9"/>
  <c r="G24" i="9"/>
  <c r="F24" i="9"/>
  <c r="L17" i="9"/>
  <c r="M17" i="9"/>
  <c r="M16" i="9"/>
  <c r="L16" i="9"/>
  <c r="M13" i="9"/>
  <c r="L13" i="9"/>
  <c r="M12" i="9"/>
  <c r="L12" i="9"/>
  <c r="M11" i="9"/>
  <c r="L11" i="9"/>
  <c r="M10" i="9"/>
  <c r="L10" i="9"/>
  <c r="M9" i="9"/>
  <c r="L9" i="9"/>
  <c r="L8" i="9"/>
  <c r="M7" i="9"/>
  <c r="L7" i="9"/>
  <c r="M6" i="9"/>
  <c r="L6" i="9"/>
  <c r="F40" i="9" l="1"/>
  <c r="G40" i="9"/>
  <c r="N17" i="9"/>
  <c r="M8" i="9"/>
  <c r="N8" i="9" s="1"/>
  <c r="L14" i="9"/>
  <c r="L20" i="9" s="1"/>
  <c r="D40" i="9"/>
  <c r="E24" i="9"/>
  <c r="E40" i="9" s="1"/>
  <c r="N6" i="9"/>
  <c r="N10" i="9"/>
  <c r="N12" i="9"/>
  <c r="N16" i="9"/>
  <c r="N18" i="9" s="1"/>
  <c r="N7" i="9"/>
  <c r="N9" i="9"/>
  <c r="N11" i="9"/>
  <c r="N13" i="9"/>
  <c r="I39" i="9"/>
  <c r="M14" i="9" l="1"/>
  <c r="M20" i="9" s="1"/>
  <c r="N20" i="9" s="1"/>
  <c r="O20" i="9" s="1"/>
  <c r="N14" i="9"/>
  <c r="P8" i="9" s="1"/>
  <c r="I24" i="9"/>
  <c r="I40" i="9"/>
  <c r="S8" i="9" l="1"/>
  <c r="O9" i="9"/>
  <c r="O10" i="9"/>
  <c r="O13" i="9"/>
  <c r="O11" i="9"/>
  <c r="O12" i="9"/>
  <c r="O8" i="9"/>
  <c r="Q8" i="9" s="1"/>
  <c r="R8" i="9" s="1"/>
  <c r="O6" i="9"/>
  <c r="O7" i="9"/>
  <c r="S10" i="9"/>
  <c r="P10" i="9"/>
  <c r="Q10" i="9" s="1"/>
  <c r="R10" i="9" s="1"/>
  <c r="S12" i="9"/>
  <c r="S9" i="9"/>
  <c r="P12" i="9"/>
  <c r="Q12" i="9" s="1"/>
  <c r="R12" i="9" s="1"/>
  <c r="S7" i="9"/>
  <c r="P13" i="9"/>
  <c r="Q13" i="9" s="1"/>
  <c r="R13" i="9" s="1"/>
  <c r="S13" i="9"/>
  <c r="S11" i="9"/>
  <c r="P6" i="9"/>
  <c r="S6" i="9"/>
  <c r="P9" i="9"/>
  <c r="P7" i="9"/>
  <c r="P11" i="9"/>
  <c r="Q6" i="9" l="1"/>
  <c r="R6" i="9" s="1"/>
  <c r="Q11" i="9"/>
  <c r="R11" i="9" s="1"/>
  <c r="O14" i="9"/>
  <c r="Q7" i="9"/>
  <c r="R7" i="9" s="1"/>
  <c r="P14" i="9"/>
  <c r="Q9" i="9"/>
  <c r="R9" i="9" s="1"/>
  <c r="R14" i="9" l="1"/>
  <c r="R15" i="9" s="1"/>
  <c r="Q14" i="9"/>
  <c r="D48" i="3" l="1"/>
  <c r="I45" i="8"/>
  <c r="H45" i="8"/>
  <c r="G45" i="8"/>
  <c r="F45" i="8"/>
  <c r="D45" i="8"/>
  <c r="I47" i="7"/>
  <c r="H47" i="7"/>
  <c r="G47" i="7"/>
  <c r="F47" i="7"/>
  <c r="D47" i="7"/>
  <c r="M45" i="8" l="1"/>
  <c r="M47" i="7"/>
  <c r="I46" i="4"/>
  <c r="H46" i="4"/>
  <c r="G46" i="4"/>
  <c r="F46" i="4"/>
  <c r="D46" i="4"/>
  <c r="I48" i="3"/>
  <c r="H48" i="3"/>
  <c r="G48" i="3"/>
  <c r="F48" i="3"/>
  <c r="M48" i="3" l="1"/>
  <c r="M46" i="4"/>
  <c r="G12" i="1"/>
  <c r="H12" i="1"/>
  <c r="I12" i="1"/>
  <c r="D12" i="1"/>
  <c r="F12" i="1" l="1"/>
</calcChain>
</file>

<file path=xl/comments1.xml><?xml version="1.0" encoding="utf-8"?>
<comments xmlns="http://schemas.openxmlformats.org/spreadsheetml/2006/main">
  <authors>
    <author>Ülle Tamm</author>
  </authors>
  <commentList>
    <comment ref="O20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39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40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<sst xmlns="http://schemas.openxmlformats.org/spreadsheetml/2006/main" count="175" uniqueCount="75">
  <si>
    <t>TOOTMIS JA ÜLDKASUTATAVATE RUUMIDE EKSPLIKATSIOON</t>
  </si>
  <si>
    <t>Tähistus plaanil</t>
  </si>
  <si>
    <t>Nimetus</t>
  </si>
  <si>
    <t>Suletud netopind</t>
  </si>
  <si>
    <t>Kõrgus m</t>
  </si>
  <si>
    <t>Sellest</t>
  </si>
  <si>
    <t>Kokku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</si>
  <si>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</si>
  <si>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</si>
  <si>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</si>
  <si>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t>0 Korrus</t>
  </si>
  <si>
    <t>IV Korrus</t>
  </si>
  <si>
    <t>402a</t>
  </si>
  <si>
    <t>404a</t>
  </si>
  <si>
    <t>404b</t>
  </si>
  <si>
    <t>404c</t>
  </si>
  <si>
    <t>III Korrus</t>
  </si>
  <si>
    <t>504a</t>
  </si>
  <si>
    <t>504b</t>
  </si>
  <si>
    <t>504c</t>
  </si>
  <si>
    <t>V Korrus</t>
  </si>
  <si>
    <t>502A</t>
  </si>
  <si>
    <t>VI Korrus</t>
  </si>
  <si>
    <t>602a</t>
  </si>
  <si>
    <t>604a</t>
  </si>
  <si>
    <t>604b</t>
  </si>
  <si>
    <t>604c</t>
  </si>
  <si>
    <t>302A</t>
  </si>
  <si>
    <t>304A</t>
  </si>
  <si>
    <t>304B</t>
  </si>
  <si>
    <t>304C</t>
  </si>
  <si>
    <t>Tehnilised ruumid m²</t>
  </si>
  <si>
    <t>Vertikaalsed läbiviigud m²</t>
  </si>
  <si>
    <t>KOKKU</t>
  </si>
  <si>
    <t>WC</t>
  </si>
  <si>
    <t>Trepikoda</t>
  </si>
  <si>
    <t>Koridor</t>
  </si>
  <si>
    <t>Sauna eesruum</t>
  </si>
  <si>
    <t>Dušširuum</t>
  </si>
  <si>
    <t>Saun</t>
  </si>
  <si>
    <t>Kong</t>
  </si>
  <si>
    <t>Ladu</t>
  </si>
  <si>
    <t>Kuivatusruum</t>
  </si>
  <si>
    <t>Garaaž</t>
  </si>
  <si>
    <t>Puhkeruum</t>
  </si>
  <si>
    <t>Kontor</t>
  </si>
  <si>
    <t>Köök</t>
  </si>
  <si>
    <t>Magamistuba</t>
  </si>
  <si>
    <t>Ruumi nr</t>
  </si>
  <si>
    <t>Ruumi nimetus</t>
  </si>
  <si>
    <t>Kasutus</t>
  </si>
  <si>
    <t>Kasulik pind (üüritav pind)</t>
  </si>
  <si>
    <t>Ühend. teede pind</t>
  </si>
  <si>
    <t>Tehn. ruumide pind</t>
  </si>
  <si>
    <t>Üürnike ainukasutuses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</si>
  <si>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</si>
  <si>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</si>
  <si>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</si>
  <si>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</si>
  <si>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</si>
  <si>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</si>
  <si>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</si>
  <si>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</si>
  <si>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</si>
  <si>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vakantne</t>
  </si>
  <si>
    <t>korruse üldpind</t>
  </si>
  <si>
    <t>hoone üldpind</t>
  </si>
  <si>
    <t>KOKKU üldpind</t>
  </si>
  <si>
    <t>Hoone üüritav pind KOKKU</t>
  </si>
  <si>
    <t>I KORRUS KOKKU</t>
  </si>
  <si>
    <t>II KORRUS KOKKU</t>
  </si>
  <si>
    <t>HOONE KOKKU</t>
  </si>
  <si>
    <t>Päästeamet</t>
  </si>
  <si>
    <t>Politsei ja Piirivalveamet</t>
  </si>
  <si>
    <t>RUUMIDE EKSPLIKATSIOON: SOO 2, Pärnu-Jaagupi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</si>
</sst>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7" fillId="0" borderId="0" xfId="1" applyFont="1"/>
    <xf numFmtId="0" fontId="6" fillId="0" borderId="0" xfId="1"/>
    <xf numFmtId="0" fontId="8" fillId="0" borderId="0" xfId="1" applyFont="1" applyBorder="1" applyAlignment="1">
      <alignment horizontal="center" vertical="center"/>
    </xf>
    <xf numFmtId="0" fontId="6" fillId="0" borderId="0" xfId="1" applyAlignment="1">
      <alignment wrapText="1"/>
    </xf>
    <xf numFmtId="0" fontId="6" fillId="0" borderId="0" xfId="1" applyBorder="1"/>
    <xf numFmtId="0" fontId="11" fillId="0" borderId="15" xfId="1" applyFont="1" applyBorder="1"/>
    <xf numFmtId="0" fontId="11" fillId="0" borderId="16" xfId="1" applyFont="1" applyBorder="1"/>
    <xf numFmtId="0" fontId="10" fillId="0" borderId="17" xfId="1" applyFont="1" applyBorder="1" applyAlignment="1">
      <alignment wrapText="1"/>
    </xf>
    <xf numFmtId="0" fontId="11" fillId="0" borderId="18" xfId="1" applyFont="1" applyBorder="1" applyAlignment="1">
      <alignment wrapText="1"/>
    </xf>
    <xf numFmtId="0" fontId="11" fillId="0" borderId="19" xfId="1" applyFont="1" applyBorder="1" applyAlignment="1">
      <alignment wrapText="1"/>
    </xf>
    <xf numFmtId="0" fontId="10" fillId="0" borderId="20" xfId="1" applyFont="1" applyBorder="1" applyAlignment="1">
      <alignment wrapText="1"/>
    </xf>
    <xf numFmtId="0" fontId="7" fillId="0" borderId="1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0" borderId="8" xfId="1" applyFont="1" applyFill="1" applyBorder="1"/>
    <xf numFmtId="0" fontId="6" fillId="0" borderId="0" xfId="1" applyFill="1"/>
    <xf numFmtId="0" fontId="7" fillId="0" borderId="21" xfId="1" applyFont="1" applyFill="1" applyBorder="1"/>
    <xf numFmtId="164" fontId="6" fillId="0" borderId="21" xfId="1" applyNumberFormat="1" applyFill="1" applyBorder="1"/>
    <xf numFmtId="164" fontId="11" fillId="0" borderId="22" xfId="1" applyNumberFormat="1" applyFont="1" applyFill="1" applyBorder="1"/>
    <xf numFmtId="164" fontId="10" fillId="0" borderId="13" xfId="1" applyNumberFormat="1" applyFont="1" applyFill="1" applyBorder="1"/>
    <xf numFmtId="164" fontId="11" fillId="0" borderId="22" xfId="1" applyNumberFormat="1" applyFont="1" applyFill="1" applyBorder="1" applyAlignment="1">
      <alignment horizontal="right"/>
    </xf>
    <xf numFmtId="164" fontId="10" fillId="0" borderId="21" xfId="1" applyNumberFormat="1" applyFont="1" applyFill="1" applyBorder="1" applyAlignment="1">
      <alignment horizontal="right"/>
    </xf>
    <xf numFmtId="165" fontId="0" fillId="0" borderId="23" xfId="2" applyNumberFormat="1" applyFont="1" applyFill="1" applyBorder="1"/>
    <xf numFmtId="0" fontId="7" fillId="0" borderId="20" xfId="1" applyFont="1" applyFill="1" applyBorder="1"/>
    <xf numFmtId="164" fontId="6" fillId="0" borderId="20" xfId="1" applyNumberFormat="1" applyFill="1" applyBorder="1"/>
    <xf numFmtId="164" fontId="11" fillId="0" borderId="0" xfId="1" applyNumberFormat="1" applyFont="1" applyFill="1" applyBorder="1"/>
    <xf numFmtId="164" fontId="10" fillId="0" borderId="17" xfId="1" applyNumberFormat="1" applyFont="1" applyFill="1" applyBorder="1"/>
    <xf numFmtId="164" fontId="11" fillId="0" borderId="0" xfId="1" applyNumberFormat="1" applyFont="1" applyFill="1" applyBorder="1" applyAlignment="1">
      <alignment horizontal="right"/>
    </xf>
    <xf numFmtId="164" fontId="10" fillId="0" borderId="20" xfId="1" applyNumberFormat="1" applyFont="1" applyFill="1" applyBorder="1" applyAlignment="1">
      <alignment horizontal="right"/>
    </xf>
    <xf numFmtId="165" fontId="0" fillId="0" borderId="24" xfId="2" applyNumberFormat="1" applyFont="1" applyFill="1" applyBorder="1"/>
    <xf numFmtId="0" fontId="7" fillId="0" borderId="0" xfId="1" applyFont="1" applyFill="1" applyBorder="1" applyAlignment="1">
      <alignment horizontal="center" vertical="center" textRotation="90"/>
    </xf>
    <xf numFmtId="0" fontId="7" fillId="3" borderId="25" xfId="1" applyFont="1" applyFill="1" applyBorder="1"/>
    <xf numFmtId="164" fontId="6" fillId="3" borderId="25" xfId="1" applyNumberFormat="1" applyFill="1" applyBorder="1"/>
    <xf numFmtId="164" fontId="11" fillId="3" borderId="26" xfId="1" applyNumberFormat="1" applyFont="1" applyFill="1" applyBorder="1"/>
    <xf numFmtId="164" fontId="10" fillId="3" borderId="27" xfId="1" applyNumberFormat="1" applyFont="1" applyFill="1" applyBorder="1"/>
    <xf numFmtId="164" fontId="11" fillId="3" borderId="26" xfId="1" applyNumberFormat="1" applyFont="1" applyFill="1" applyBorder="1" applyAlignment="1">
      <alignment horizontal="right"/>
    </xf>
    <xf numFmtId="164" fontId="10" fillId="3" borderId="25" xfId="1" applyNumberFormat="1" applyFont="1" applyFill="1" applyBorder="1" applyAlignment="1">
      <alignment horizontal="right"/>
    </xf>
    <xf numFmtId="165" fontId="0" fillId="3" borderId="28" xfId="2" applyNumberFormat="1" applyFont="1" applyFill="1" applyBorder="1"/>
    <xf numFmtId="164" fontId="10" fillId="0" borderId="25" xfId="1" applyNumberFormat="1" applyFont="1" applyBorder="1"/>
    <xf numFmtId="164" fontId="10" fillId="0" borderId="26" xfId="1" applyNumberFormat="1" applyFont="1" applyBorder="1"/>
    <xf numFmtId="164" fontId="10" fillId="0" borderId="27" xfId="1" applyNumberFormat="1" applyFont="1" applyBorder="1"/>
    <xf numFmtId="164" fontId="10" fillId="0" borderId="26" xfId="1" applyNumberFormat="1" applyFont="1" applyBorder="1" applyAlignment="1">
      <alignment horizontal="right"/>
    </xf>
    <xf numFmtId="164" fontId="10" fillId="0" borderId="25" xfId="1" applyNumberFormat="1" applyFont="1" applyBorder="1" applyAlignment="1">
      <alignment horizontal="right"/>
    </xf>
    <xf numFmtId="164" fontId="10" fillId="0" borderId="27" xfId="1" applyNumberFormat="1" applyFont="1" applyBorder="1" applyAlignment="1">
      <alignment horizontal="right"/>
    </xf>
    <xf numFmtId="164" fontId="10" fillId="0" borderId="28" xfId="1" applyNumberFormat="1" applyFont="1" applyBorder="1"/>
    <xf numFmtId="0" fontId="7" fillId="0" borderId="0" xfId="1" applyFont="1" applyFill="1"/>
    <xf numFmtId="164" fontId="6" fillId="0" borderId="0" xfId="1" applyNumberFormat="1"/>
    <xf numFmtId="164" fontId="11" fillId="0" borderId="0" xfId="1" applyNumberFormat="1" applyFont="1" applyBorder="1" applyAlignment="1">
      <alignment horizontal="left"/>
    </xf>
    <xf numFmtId="0" fontId="6" fillId="0" borderId="21" xfId="1" applyBorder="1"/>
    <xf numFmtId="164" fontId="6" fillId="0" borderId="22" xfId="1" applyNumberFormat="1" applyBorder="1"/>
    <xf numFmtId="164" fontId="11" fillId="0" borderId="23" xfId="1" applyNumberFormat="1" applyFont="1" applyBorder="1"/>
    <xf numFmtId="164" fontId="10" fillId="0" borderId="13" xfId="1" applyNumberFormat="1" applyFont="1" applyBorder="1"/>
    <xf numFmtId="0" fontId="6" fillId="0" borderId="29" xfId="1" applyBorder="1"/>
    <xf numFmtId="164" fontId="6" fillId="0" borderId="0" xfId="1" applyNumberFormat="1" applyBorder="1"/>
    <xf numFmtId="164" fontId="11" fillId="0" borderId="0" xfId="1" applyNumberFormat="1" applyFont="1" applyBorder="1"/>
    <xf numFmtId="164" fontId="10" fillId="0" borderId="30" xfId="1" applyNumberFormat="1" applyFont="1" applyBorder="1"/>
    <xf numFmtId="0" fontId="10" fillId="0" borderId="25" xfId="1" applyFont="1" applyBorder="1" applyAlignment="1"/>
    <xf numFmtId="0" fontId="10" fillId="0" borderId="26" xfId="1" applyFont="1" applyBorder="1" applyAlignment="1"/>
    <xf numFmtId="0" fontId="7" fillId="0" borderId="0" xfId="1" applyFont="1" applyFill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/>
    </xf>
    <xf numFmtId="0" fontId="7" fillId="0" borderId="11" xfId="1" applyFont="1" applyBorder="1"/>
    <xf numFmtId="166" fontId="6" fillId="0" borderId="0" xfId="1" applyNumberFormat="1" applyFill="1"/>
    <xf numFmtId="0" fontId="7" fillId="0" borderId="31" xfId="1" applyFont="1" applyFill="1" applyBorder="1" applyAlignment="1">
      <alignment horizontal="center"/>
    </xf>
    <xf numFmtId="164" fontId="7" fillId="0" borderId="31" xfId="1" applyNumberFormat="1" applyFont="1" applyFill="1" applyBorder="1" applyAlignment="1">
      <alignment horizontal="center"/>
    </xf>
    <xf numFmtId="166" fontId="12" fillId="0" borderId="0" xfId="1" applyNumberFormat="1" applyFont="1" applyFill="1"/>
    <xf numFmtId="0" fontId="7" fillId="0" borderId="0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6" fontId="6" fillId="0" borderId="0" xfId="1" applyNumberFormat="1"/>
    <xf numFmtId="16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/>
    <xf numFmtId="164" fontId="9" fillId="0" borderId="10" xfId="1" applyNumberFormat="1" applyFont="1" applyBorder="1" applyAlignment="1">
      <alignment horizontal="center"/>
    </xf>
    <xf numFmtId="166" fontId="6" fillId="0" borderId="0" xfId="1" applyNumberFormat="1" applyBorder="1"/>
    <xf numFmtId="164" fontId="9" fillId="0" borderId="33" xfId="1" applyNumberFormat="1" applyFont="1" applyBorder="1" applyAlignment="1">
      <alignment horizontal="center"/>
    </xf>
    <xf numFmtId="0" fontId="7" fillId="0" borderId="34" xfId="1" applyFont="1" applyBorder="1"/>
    <xf numFmtId="49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/>
    <xf numFmtId="49" fontId="7" fillId="0" borderId="0" xfId="1" applyNumberFormat="1" applyFont="1"/>
    <xf numFmtId="164" fontId="7" fillId="0" borderId="0" xfId="1" applyNumberFormat="1" applyFont="1"/>
    <xf numFmtId="0" fontId="7" fillId="4" borderId="8" xfId="1" applyFont="1" applyFill="1" applyBorder="1"/>
    <xf numFmtId="164" fontId="6" fillId="4" borderId="20" xfId="1" applyNumberFormat="1" applyFill="1" applyBorder="1"/>
    <xf numFmtId="164" fontId="11" fillId="4" borderId="0" xfId="1" applyNumberFormat="1" applyFont="1" applyFill="1" applyBorder="1"/>
    <xf numFmtId="164" fontId="10" fillId="4" borderId="17" xfId="1" applyNumberFormat="1" applyFont="1" applyFill="1" applyBorder="1"/>
    <xf numFmtId="164" fontId="11" fillId="4" borderId="0" xfId="1" applyNumberFormat="1" applyFont="1" applyFill="1" applyBorder="1" applyAlignment="1">
      <alignment horizontal="right"/>
    </xf>
    <xf numFmtId="164" fontId="10" fillId="4" borderId="20" xfId="1" applyNumberFormat="1" applyFont="1" applyFill="1" applyBorder="1" applyAlignment="1">
      <alignment horizontal="right"/>
    </xf>
    <xf numFmtId="165" fontId="0" fillId="4" borderId="24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164" fontId="7" fillId="4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10" fillId="0" borderId="25" xfId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textRotation="90" wrapText="1"/>
    </xf>
    <xf numFmtId="0" fontId="7" fillId="0" borderId="0" xfId="1" applyFont="1" applyBorder="1" applyAlignment="1">
      <alignment horizontal="center" wrapText="1"/>
    </xf>
    <xf numFmtId="49" fontId="9" fillId="0" borderId="7" xfId="1" applyNumberFormat="1" applyFont="1" applyBorder="1" applyAlignment="1">
      <alignment horizontal="center" vertical="center" textRotation="90"/>
    </xf>
    <xf numFmtId="49" fontId="9" fillId="0" borderId="7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12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3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6" fillId="0" borderId="14" xfId="1" applyBorder="1" applyAlignment="1">
      <alignment horizontal="center" vertical="top" wrapText="1"/>
    </xf>
    <xf numFmtId="0" fontId="6" fillId="0" borderId="18" xfId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3">
    <cellStyle name="Normaallaad" xfId="0" builtinId="0"/>
    <cellStyle name="Normaallaad 2" xfId="1"/>
    <cellStyle name="Prots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B11" sqref="B11"/>
    </sheetView>
  </sheetViews>
  <sheetFormatPr defaultRowHeight="15" x14ac:dyDescent="0.25"/>
  <cols>
    <col min="2" max="2" width="9.42578125" customWidth="1"/>
    <col min="3" max="3" width="25.570312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1406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126" t="s">
        <v>0</v>
      </c>
      <c r="C2" s="126"/>
      <c r="D2" s="126"/>
      <c r="E2" s="126"/>
      <c r="F2" s="126"/>
      <c r="G2" s="126"/>
      <c r="H2" s="126"/>
      <c r="I2" s="126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127" t="s">
        <v>1</v>
      </c>
      <c r="C3" s="127" t="s">
        <v>2</v>
      </c>
      <c r="D3" s="126" t="s">
        <v>3</v>
      </c>
      <c r="E3" s="126"/>
      <c r="F3" s="126"/>
      <c r="G3" s="126"/>
      <c r="H3" s="126"/>
      <c r="I3" s="126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127"/>
      <c r="C4" s="127"/>
      <c r="D4" s="127" t="s">
        <v>7</v>
      </c>
      <c r="E4" s="127" t="s">
        <v>4</v>
      </c>
      <c r="F4" s="127" t="s">
        <v>8</v>
      </c>
      <c r="G4" s="127" t="s">
        <v>5</v>
      </c>
      <c r="H4" s="127"/>
      <c r="I4" s="127"/>
    </row>
    <row r="5" spans="2:19" ht="15" customHeight="1" x14ac:dyDescent="0.25">
      <c r="B5" s="127"/>
      <c r="C5" s="127"/>
      <c r="D5" s="127"/>
      <c r="E5" s="127"/>
      <c r="F5" s="127"/>
      <c r="G5" s="127" t="s">
        <v>9</v>
      </c>
      <c r="H5" s="124" t="s">
        <v>31</v>
      </c>
      <c r="I5" s="124" t="s">
        <v>32</v>
      </c>
    </row>
    <row r="6" spans="2:19" ht="15" customHeight="1" x14ac:dyDescent="0.25">
      <c r="B6" s="127"/>
      <c r="C6" s="127"/>
      <c r="D6" s="127"/>
      <c r="E6" s="127"/>
      <c r="F6" s="127"/>
      <c r="G6" s="127"/>
      <c r="H6" s="124"/>
      <c r="I6" s="124"/>
    </row>
    <row r="7" spans="2:19" ht="15" customHeight="1" x14ac:dyDescent="0.25">
      <c r="B7" s="127"/>
      <c r="C7" s="127"/>
      <c r="D7" s="127"/>
      <c r="E7" s="127"/>
      <c r="F7" s="127"/>
      <c r="G7" s="127"/>
      <c r="H7" s="124"/>
      <c r="I7" s="124"/>
    </row>
    <row r="8" spans="2:19" ht="15.75" x14ac:dyDescent="0.25">
      <c r="B8" s="125" t="s">
        <v>10</v>
      </c>
      <c r="C8" s="125"/>
      <c r="D8" s="125"/>
      <c r="E8" s="125"/>
      <c r="F8" s="125"/>
      <c r="G8" s="125"/>
      <c r="H8" s="125"/>
      <c r="I8" s="125"/>
    </row>
    <row r="9" spans="2:19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9" ht="15.75" x14ac:dyDescent="0.25">
      <c r="B10" s="18"/>
      <c r="C10" s="19"/>
      <c r="D10" s="20"/>
      <c r="E10" s="20"/>
      <c r="F10" s="20"/>
      <c r="G10" s="20"/>
      <c r="H10" s="20"/>
      <c r="I10" s="20"/>
    </row>
    <row r="11" spans="2:19" ht="15.75" x14ac:dyDescent="0.25">
      <c r="B11" s="18"/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9" ht="15.75" x14ac:dyDescent="0.25">
      <c r="B12" s="122" t="s">
        <v>6</v>
      </c>
      <c r="C12" s="123"/>
      <c r="D12" s="20">
        <f>SUM(D10:D11)</f>
        <v>0</v>
      </c>
      <c r="E12" s="19"/>
      <c r="F12" s="20">
        <f>SUM(F10:F11)</f>
        <v>0</v>
      </c>
      <c r="G12" s="20">
        <f>SUM(G10:G11)</f>
        <v>0</v>
      </c>
      <c r="H12" s="20">
        <f>SUM(H10:H11)</f>
        <v>0</v>
      </c>
      <c r="I12" s="20">
        <f>SUM(I10:I11)</f>
        <v>0</v>
      </c>
      <c r="J12" s="1"/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10"/>
      <c r="C15" s="10"/>
      <c r="D15" s="10"/>
      <c r="E15" s="10"/>
      <c r="F15" s="10"/>
      <c r="G15" s="10"/>
      <c r="H15" s="10"/>
      <c r="I15" s="10"/>
      <c r="J15" s="1"/>
    </row>
    <row r="16" spans="2:19" ht="17.25" customHeight="1" x14ac:dyDescent="0.25">
      <c r="B16" s="14"/>
      <c r="C16" s="14"/>
      <c r="D16" s="15"/>
      <c r="E16" s="15"/>
      <c r="F16" s="15"/>
      <c r="G16" s="15"/>
      <c r="H16" s="15"/>
      <c r="I16" s="14"/>
      <c r="J16" s="1"/>
    </row>
    <row r="17" spans="2:10" ht="15" customHeight="1" x14ac:dyDescent="0.25">
      <c r="B17" s="14"/>
      <c r="C17" s="14"/>
      <c r="D17" s="14"/>
      <c r="E17" s="14"/>
      <c r="F17" s="14"/>
      <c r="G17" s="14"/>
      <c r="H17" s="4"/>
      <c r="I17" s="14"/>
      <c r="J17" s="1"/>
    </row>
    <row r="18" spans="2:10" x14ac:dyDescent="0.25">
      <c r="B18" s="14"/>
      <c r="C18" s="14"/>
      <c r="D18" s="14"/>
      <c r="E18" s="14"/>
      <c r="F18" s="14"/>
      <c r="G18" s="14"/>
      <c r="H18" s="4"/>
      <c r="I18" s="14"/>
      <c r="J18" s="1"/>
    </row>
    <row r="19" spans="2:10" x14ac:dyDescent="0.25">
      <c r="B19" s="14"/>
      <c r="C19" s="14"/>
      <c r="D19" s="14"/>
      <c r="E19" s="14"/>
      <c r="F19" s="14"/>
      <c r="G19" s="14"/>
      <c r="H19" s="4"/>
      <c r="I19" s="14"/>
      <c r="J19" s="1"/>
    </row>
    <row r="20" spans="2:10" x14ac:dyDescent="0.25">
      <c r="B20" s="9"/>
      <c r="C20" s="9"/>
      <c r="D20" s="9"/>
      <c r="E20" s="9"/>
      <c r="F20" s="9"/>
      <c r="G20" s="9"/>
      <c r="H20" s="9"/>
      <c r="I20" s="9"/>
      <c r="J20" s="1"/>
    </row>
    <row r="21" spans="2:10" x14ac:dyDescent="0.25">
      <c r="B21" s="9"/>
      <c r="C21" s="11"/>
      <c r="D21" s="12"/>
      <c r="E21" s="12"/>
      <c r="F21" s="12"/>
      <c r="G21" s="13"/>
      <c r="H21" s="13"/>
      <c r="I21" s="12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3">
    <mergeCell ref="B12:C12"/>
    <mergeCell ref="I5:I7"/>
    <mergeCell ref="B8:I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workbookViewId="0">
      <selection activeCell="E22" sqref="E2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4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126" t="s">
        <v>0</v>
      </c>
      <c r="C2" s="126"/>
      <c r="D2" s="126"/>
      <c r="E2" s="126"/>
      <c r="F2" s="126"/>
      <c r="G2" s="126"/>
      <c r="H2" s="126"/>
      <c r="I2" s="126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127" t="s">
        <v>1</v>
      </c>
      <c r="C3" s="127" t="s">
        <v>2</v>
      </c>
      <c r="D3" s="126" t="s">
        <v>3</v>
      </c>
      <c r="E3" s="126"/>
      <c r="F3" s="126"/>
      <c r="G3" s="126"/>
      <c r="H3" s="126"/>
      <c r="I3" s="126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127"/>
      <c r="C4" s="127"/>
      <c r="D4" s="127" t="s">
        <v>7</v>
      </c>
      <c r="E4" s="127" t="s">
        <v>4</v>
      </c>
      <c r="F4" s="127" t="s">
        <v>8</v>
      </c>
      <c r="G4" s="127" t="s">
        <v>5</v>
      </c>
      <c r="H4" s="127"/>
      <c r="I4" s="127"/>
    </row>
    <row r="5" spans="2:18" ht="15" customHeight="1" x14ac:dyDescent="0.25">
      <c r="B5" s="127"/>
      <c r="C5" s="127"/>
      <c r="D5" s="127"/>
      <c r="E5" s="127"/>
      <c r="F5" s="127"/>
      <c r="G5" s="127" t="s">
        <v>9</v>
      </c>
      <c r="H5" s="124" t="s">
        <v>31</v>
      </c>
      <c r="I5" s="124" t="s">
        <v>32</v>
      </c>
    </row>
    <row r="6" spans="2:18" ht="15" customHeight="1" x14ac:dyDescent="0.25">
      <c r="B6" s="127"/>
      <c r="C6" s="127"/>
      <c r="D6" s="127"/>
      <c r="E6" s="127"/>
      <c r="F6" s="127"/>
      <c r="G6" s="127"/>
      <c r="H6" s="124"/>
      <c r="I6" s="124"/>
    </row>
    <row r="7" spans="2:18" ht="15" customHeight="1" x14ac:dyDescent="0.25">
      <c r="B7" s="127"/>
      <c r="C7" s="127"/>
      <c r="D7" s="127"/>
      <c r="E7" s="127"/>
      <c r="F7" s="127"/>
      <c r="G7" s="127"/>
      <c r="H7" s="124"/>
      <c r="I7" s="124"/>
    </row>
    <row r="8" spans="2:18" ht="15.75" x14ac:dyDescent="0.25">
      <c r="B8" s="125" t="s">
        <v>16</v>
      </c>
      <c r="C8" s="125"/>
      <c r="D8" s="125"/>
      <c r="E8" s="125"/>
      <c r="F8" s="125"/>
      <c r="G8" s="125"/>
      <c r="H8" s="125"/>
      <c r="I8" s="125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25">
        <v>301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5">
        <v>302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5" t="s">
        <v>27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5">
        <v>303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5">
        <v>304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5" t="s">
        <v>28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5" t="s">
        <v>29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5" t="s">
        <v>30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5">
        <v>305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5">
        <v>306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5">
        <v>307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5">
        <v>308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5">
        <v>309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5">
        <v>310</v>
      </c>
      <c r="C23" s="19"/>
      <c r="D23" s="20"/>
      <c r="E23" s="20"/>
      <c r="F23" s="20"/>
      <c r="G23" s="21"/>
      <c r="H23" s="20"/>
      <c r="I23" s="20"/>
    </row>
    <row r="24" spans="2:9" ht="15.75" x14ac:dyDescent="0.25">
      <c r="B24" s="25">
        <v>311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5">
        <v>312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5">
        <v>313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5">
        <v>314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5">
        <v>315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5">
        <v>316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5">
        <v>317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5">
        <v>318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5">
        <v>319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5">
        <v>320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5">
        <v>321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5">
        <v>322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5">
        <v>323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5">
        <v>324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5">
        <v>325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5">
        <v>326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5">
        <v>327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5">
        <v>328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5">
        <v>329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5">
        <v>330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5">
        <v>331</v>
      </c>
      <c r="C44" s="19"/>
      <c r="D44" s="20"/>
      <c r="E44" s="20"/>
      <c r="F44" s="20"/>
      <c r="G44" s="20"/>
      <c r="H44" s="20"/>
      <c r="I44" s="20"/>
    </row>
    <row r="45" spans="2:19" ht="15" customHeight="1" x14ac:dyDescent="0.25">
      <c r="B45" s="25">
        <v>332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122" t="s">
        <v>6</v>
      </c>
      <c r="C46" s="123"/>
      <c r="D46" s="20">
        <f>SUM(D10:D45)</f>
        <v>0</v>
      </c>
      <c r="E46" s="19"/>
      <c r="F46" s="20">
        <f>SUM(F10:F45)</f>
        <v>0</v>
      </c>
      <c r="G46" s="20">
        <f>SUM(G10:G45)</f>
        <v>0</v>
      </c>
      <c r="H46" s="20">
        <f>SUM(H10:H45)</f>
        <v>0</v>
      </c>
      <c r="I46" s="20">
        <f>SUM(I10:I45)</f>
        <v>0</v>
      </c>
      <c r="J46" s="1"/>
      <c r="M46" s="26">
        <f>I46+H46+G46</f>
        <v>0</v>
      </c>
      <c r="S46" s="5"/>
    </row>
    <row r="47" spans="2:19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9" x14ac:dyDescent="0.25">
      <c r="B48" s="1"/>
      <c r="C48" s="1"/>
      <c r="D48" s="1"/>
      <c r="E48" s="2"/>
      <c r="F48" s="1"/>
      <c r="G48" s="1"/>
      <c r="H48" s="1"/>
      <c r="I48" s="1"/>
      <c r="J48" s="1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"/>
    </row>
    <row r="50" spans="2:10" ht="17.25" customHeight="1" x14ac:dyDescent="0.25">
      <c r="B50" s="14"/>
      <c r="C50" s="14"/>
      <c r="D50" s="15"/>
      <c r="E50" s="15"/>
      <c r="F50" s="15"/>
      <c r="G50" s="15"/>
      <c r="H50" s="15"/>
      <c r="I50" s="14"/>
      <c r="J50" s="1"/>
    </row>
    <row r="51" spans="2:10" ht="15" customHeight="1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"/>
    </row>
    <row r="55" spans="2:10" x14ac:dyDescent="0.25">
      <c r="B55" s="16"/>
      <c r="C55" s="11"/>
      <c r="D55" s="12"/>
      <c r="E55" s="12"/>
      <c r="F55" s="12"/>
      <c r="G55" s="13"/>
      <c r="H55" s="13"/>
      <c r="I55" s="12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</sheetData>
  <mergeCells count="13">
    <mergeCell ref="I5:I7"/>
    <mergeCell ref="B8:I8"/>
    <mergeCell ref="B46:C46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workbookViewId="0">
      <selection activeCell="C10" sqref="C10:I46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5703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126" t="s">
        <v>0</v>
      </c>
      <c r="C2" s="126"/>
      <c r="D2" s="126"/>
      <c r="E2" s="126"/>
      <c r="F2" s="126"/>
      <c r="G2" s="126"/>
      <c r="H2" s="126"/>
      <c r="I2" s="126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127" t="s">
        <v>1</v>
      </c>
      <c r="C3" s="127" t="s">
        <v>2</v>
      </c>
      <c r="D3" s="126" t="s">
        <v>3</v>
      </c>
      <c r="E3" s="126"/>
      <c r="F3" s="126"/>
      <c r="G3" s="126"/>
      <c r="H3" s="126"/>
      <c r="I3" s="126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127"/>
      <c r="C4" s="127"/>
      <c r="D4" s="127" t="s">
        <v>7</v>
      </c>
      <c r="E4" s="127" t="s">
        <v>4</v>
      </c>
      <c r="F4" s="127" t="s">
        <v>8</v>
      </c>
      <c r="G4" s="127" t="s">
        <v>5</v>
      </c>
      <c r="H4" s="127"/>
      <c r="I4" s="127"/>
    </row>
    <row r="5" spans="2:18" ht="15" customHeight="1" x14ac:dyDescent="0.25">
      <c r="B5" s="127"/>
      <c r="C5" s="127"/>
      <c r="D5" s="127"/>
      <c r="E5" s="127"/>
      <c r="F5" s="127"/>
      <c r="G5" s="127" t="s">
        <v>9</v>
      </c>
      <c r="H5" s="124" t="s">
        <v>31</v>
      </c>
      <c r="I5" s="124" t="s">
        <v>32</v>
      </c>
    </row>
    <row r="6" spans="2:18" ht="15" customHeight="1" x14ac:dyDescent="0.25">
      <c r="B6" s="127"/>
      <c r="C6" s="127"/>
      <c r="D6" s="127"/>
      <c r="E6" s="127"/>
      <c r="F6" s="127"/>
      <c r="G6" s="127"/>
      <c r="H6" s="124"/>
      <c r="I6" s="124"/>
    </row>
    <row r="7" spans="2:18" ht="15" customHeight="1" x14ac:dyDescent="0.25">
      <c r="B7" s="127"/>
      <c r="C7" s="127"/>
      <c r="D7" s="127"/>
      <c r="E7" s="127"/>
      <c r="F7" s="127"/>
      <c r="G7" s="127"/>
      <c r="H7" s="124"/>
      <c r="I7" s="124"/>
    </row>
    <row r="8" spans="2:18" ht="15.75" x14ac:dyDescent="0.25">
      <c r="B8" s="125" t="s">
        <v>11</v>
      </c>
      <c r="C8" s="125"/>
      <c r="D8" s="125"/>
      <c r="E8" s="125"/>
      <c r="F8" s="125"/>
      <c r="G8" s="125"/>
      <c r="H8" s="125"/>
      <c r="I8" s="125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401</v>
      </c>
      <c r="C10" s="19"/>
      <c r="D10" s="24"/>
      <c r="E10" s="20"/>
      <c r="F10" s="20"/>
      <c r="G10" s="20"/>
      <c r="H10" s="20"/>
      <c r="I10" s="20"/>
    </row>
    <row r="11" spans="2:18" ht="15.75" x14ac:dyDescent="0.25">
      <c r="B11" s="22">
        <v>402</v>
      </c>
      <c r="C11" s="19"/>
      <c r="D11" s="24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12</v>
      </c>
      <c r="C12" s="19"/>
      <c r="D12" s="24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403</v>
      </c>
      <c r="C13" s="19"/>
      <c r="D13" s="24"/>
      <c r="E13" s="20"/>
      <c r="F13" s="20"/>
      <c r="G13" s="24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404</v>
      </c>
      <c r="C14" s="19"/>
      <c r="D14" s="24"/>
      <c r="E14" s="20"/>
      <c r="F14" s="20"/>
      <c r="G14" s="24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13</v>
      </c>
      <c r="C15" s="19"/>
      <c r="D15" s="24"/>
      <c r="E15" s="20"/>
      <c r="F15" s="20"/>
      <c r="G15" s="24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14</v>
      </c>
      <c r="C16" s="19"/>
      <c r="D16" s="24"/>
      <c r="E16" s="20"/>
      <c r="F16" s="20"/>
      <c r="G16" s="24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15</v>
      </c>
      <c r="C17" s="19"/>
      <c r="D17" s="24"/>
      <c r="E17" s="20"/>
      <c r="F17" s="20"/>
      <c r="G17" s="24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405</v>
      </c>
      <c r="C18" s="19"/>
      <c r="D18" s="24"/>
      <c r="E18" s="20"/>
      <c r="F18" s="20"/>
      <c r="G18" s="24"/>
      <c r="H18" s="20"/>
      <c r="I18" s="20"/>
    </row>
    <row r="19" spans="2:18" ht="15.75" x14ac:dyDescent="0.25">
      <c r="B19" s="22">
        <v>406</v>
      </c>
      <c r="C19" s="19"/>
      <c r="D19" s="24"/>
      <c r="E19" s="20"/>
      <c r="F19" s="20"/>
      <c r="G19" s="20"/>
      <c r="H19" s="20"/>
      <c r="I19" s="20"/>
    </row>
    <row r="20" spans="2:18" ht="15.75" x14ac:dyDescent="0.25">
      <c r="B20" s="22">
        <v>407</v>
      </c>
      <c r="C20" s="19"/>
      <c r="D20" s="24"/>
      <c r="E20" s="20"/>
      <c r="F20" s="20"/>
      <c r="G20" s="24"/>
      <c r="H20" s="20"/>
      <c r="I20" s="20"/>
    </row>
    <row r="21" spans="2:18" ht="15.75" x14ac:dyDescent="0.25">
      <c r="B21" s="22">
        <v>408</v>
      </c>
      <c r="C21" s="19"/>
      <c r="D21" s="24"/>
      <c r="E21" s="20"/>
      <c r="F21" s="20"/>
      <c r="G21" s="24"/>
      <c r="H21" s="20"/>
      <c r="I21" s="20"/>
    </row>
    <row r="22" spans="2:18" ht="15.75" x14ac:dyDescent="0.25">
      <c r="B22" s="22">
        <v>409</v>
      </c>
      <c r="C22" s="19"/>
      <c r="D22" s="24"/>
      <c r="E22" s="20"/>
      <c r="F22" s="20"/>
      <c r="G22" s="24"/>
      <c r="H22" s="20"/>
      <c r="I22" s="20"/>
    </row>
    <row r="23" spans="2:18" ht="15.75" x14ac:dyDescent="0.25">
      <c r="B23" s="22">
        <v>410</v>
      </c>
      <c r="C23" s="19"/>
      <c r="D23" s="24"/>
      <c r="E23" s="20"/>
      <c r="F23" s="20"/>
      <c r="G23" s="20"/>
      <c r="H23" s="20"/>
      <c r="I23" s="20"/>
    </row>
    <row r="24" spans="2:18" ht="15.75" x14ac:dyDescent="0.25">
      <c r="B24" s="22">
        <v>411</v>
      </c>
      <c r="C24" s="19"/>
      <c r="D24" s="24"/>
      <c r="E24" s="20"/>
      <c r="F24" s="20"/>
      <c r="G24" s="24"/>
      <c r="H24" s="20"/>
      <c r="I24" s="20"/>
    </row>
    <row r="25" spans="2:18" ht="15.75" x14ac:dyDescent="0.25">
      <c r="B25" s="22">
        <v>412</v>
      </c>
      <c r="C25" s="19"/>
      <c r="D25" s="24"/>
      <c r="E25" s="20"/>
      <c r="F25" s="20"/>
      <c r="G25" s="24"/>
      <c r="H25" s="20"/>
      <c r="I25" s="20"/>
    </row>
    <row r="26" spans="2:18" ht="15.75" x14ac:dyDescent="0.25">
      <c r="B26" s="22">
        <v>413</v>
      </c>
      <c r="C26" s="19"/>
      <c r="D26" s="24"/>
      <c r="E26" s="20"/>
      <c r="F26" s="20"/>
      <c r="G26" s="24"/>
      <c r="H26" s="20"/>
      <c r="I26" s="20"/>
    </row>
    <row r="27" spans="2:18" ht="15.75" x14ac:dyDescent="0.25">
      <c r="B27" s="22">
        <v>414</v>
      </c>
      <c r="C27" s="19"/>
      <c r="D27" s="24"/>
      <c r="E27" s="21"/>
      <c r="F27" s="20"/>
      <c r="G27" s="24"/>
      <c r="H27" s="20"/>
      <c r="I27" s="20"/>
    </row>
    <row r="28" spans="2:18" ht="15.75" x14ac:dyDescent="0.25">
      <c r="B28" s="22">
        <v>415</v>
      </c>
      <c r="C28" s="19"/>
      <c r="D28" s="24"/>
      <c r="E28" s="20"/>
      <c r="F28" s="20"/>
      <c r="G28" s="20"/>
      <c r="H28" s="20"/>
      <c r="I28" s="20"/>
    </row>
    <row r="29" spans="2:18" ht="15.75" x14ac:dyDescent="0.25">
      <c r="B29" s="22">
        <v>416</v>
      </c>
      <c r="C29" s="19"/>
      <c r="D29" s="24"/>
      <c r="E29" s="20"/>
      <c r="F29" s="20"/>
      <c r="G29" s="24"/>
      <c r="H29" s="20"/>
      <c r="I29" s="20"/>
    </row>
    <row r="30" spans="2:18" ht="15.75" x14ac:dyDescent="0.25">
      <c r="B30" s="22">
        <v>417</v>
      </c>
      <c r="C30" s="19"/>
      <c r="D30" s="24"/>
      <c r="E30" s="20"/>
      <c r="F30" s="20"/>
      <c r="G30" s="24"/>
      <c r="H30" s="20"/>
      <c r="I30" s="20"/>
    </row>
    <row r="31" spans="2:18" ht="15.75" x14ac:dyDescent="0.25">
      <c r="B31" s="22">
        <v>418</v>
      </c>
      <c r="C31" s="19"/>
      <c r="D31" s="24"/>
      <c r="E31" s="20"/>
      <c r="F31" s="20"/>
      <c r="G31" s="24"/>
      <c r="H31" s="20"/>
      <c r="I31" s="20"/>
    </row>
    <row r="32" spans="2:18" ht="15" customHeight="1" x14ac:dyDescent="0.25">
      <c r="B32" s="22">
        <v>419</v>
      </c>
      <c r="C32" s="19"/>
      <c r="D32" s="24"/>
      <c r="E32" s="20"/>
      <c r="F32" s="20"/>
      <c r="G32" s="24"/>
      <c r="H32" s="20"/>
      <c r="I32" s="20"/>
    </row>
    <row r="33" spans="2:19" ht="15" customHeight="1" x14ac:dyDescent="0.25">
      <c r="B33" s="22">
        <v>420</v>
      </c>
      <c r="C33" s="19"/>
      <c r="D33" s="24"/>
      <c r="E33" s="20"/>
      <c r="F33" s="20"/>
      <c r="G33" s="24"/>
      <c r="H33" s="20"/>
      <c r="I33" s="20"/>
    </row>
    <row r="34" spans="2:19" ht="15" customHeight="1" x14ac:dyDescent="0.25">
      <c r="B34" s="22">
        <v>421</v>
      </c>
      <c r="C34" s="19"/>
      <c r="D34" s="24"/>
      <c r="E34" s="20"/>
      <c r="F34" s="20"/>
      <c r="G34" s="24"/>
      <c r="H34" s="20"/>
      <c r="I34" s="20"/>
    </row>
    <row r="35" spans="2:19" ht="15" customHeight="1" x14ac:dyDescent="0.25">
      <c r="B35" s="22">
        <v>422</v>
      </c>
      <c r="C35" s="19"/>
      <c r="D35" s="24"/>
      <c r="E35" s="20"/>
      <c r="F35" s="20"/>
      <c r="G35" s="24"/>
      <c r="H35" s="20"/>
      <c r="I35" s="20"/>
    </row>
    <row r="36" spans="2:19" ht="15.75" x14ac:dyDescent="0.25">
      <c r="B36" s="22">
        <v>423</v>
      </c>
      <c r="C36" s="19"/>
      <c r="D36" s="24"/>
      <c r="E36" s="20"/>
      <c r="F36" s="20"/>
      <c r="G36" s="20"/>
      <c r="H36" s="20"/>
      <c r="I36" s="20"/>
    </row>
    <row r="37" spans="2:19" ht="15.75" x14ac:dyDescent="0.25">
      <c r="B37" s="22">
        <v>424</v>
      </c>
      <c r="C37" s="19"/>
      <c r="D37" s="24"/>
      <c r="E37" s="20"/>
      <c r="F37" s="20"/>
      <c r="G37" s="20"/>
      <c r="H37" s="20"/>
      <c r="I37" s="20"/>
    </row>
    <row r="38" spans="2:19" ht="15.75" x14ac:dyDescent="0.25">
      <c r="B38" s="22">
        <v>425</v>
      </c>
      <c r="C38" s="19"/>
      <c r="D38" s="24"/>
      <c r="E38" s="20"/>
      <c r="F38" s="20"/>
      <c r="G38" s="24"/>
      <c r="H38" s="20"/>
      <c r="I38" s="20"/>
    </row>
    <row r="39" spans="2:19" ht="15.75" x14ac:dyDescent="0.25">
      <c r="B39" s="22">
        <v>426</v>
      </c>
      <c r="C39" s="19"/>
      <c r="D39" s="24"/>
      <c r="E39" s="20"/>
      <c r="F39" s="20"/>
      <c r="G39" s="24"/>
      <c r="H39" s="20"/>
      <c r="I39" s="20"/>
    </row>
    <row r="40" spans="2:19" ht="15.75" x14ac:dyDescent="0.25">
      <c r="B40" s="22">
        <v>427</v>
      </c>
      <c r="C40" s="19"/>
      <c r="D40" s="24"/>
      <c r="E40" s="20"/>
      <c r="F40" s="20"/>
      <c r="G40" s="24"/>
      <c r="H40" s="20"/>
      <c r="I40" s="20"/>
    </row>
    <row r="41" spans="2:19" ht="15.75" x14ac:dyDescent="0.25">
      <c r="B41" s="22">
        <v>428</v>
      </c>
      <c r="C41" s="19"/>
      <c r="D41" s="24"/>
      <c r="E41" s="20"/>
      <c r="F41" s="20"/>
      <c r="G41" s="24"/>
      <c r="H41" s="20"/>
      <c r="I41" s="20"/>
    </row>
    <row r="42" spans="2:19" ht="15.75" x14ac:dyDescent="0.25">
      <c r="B42" s="22">
        <v>429</v>
      </c>
      <c r="C42" s="19"/>
      <c r="D42" s="24"/>
      <c r="E42" s="20"/>
      <c r="F42" s="20"/>
      <c r="G42" s="24"/>
      <c r="H42" s="20"/>
      <c r="I42" s="20"/>
    </row>
    <row r="43" spans="2:19" ht="15.75" x14ac:dyDescent="0.25">
      <c r="B43" s="22">
        <v>430</v>
      </c>
      <c r="C43" s="19"/>
      <c r="D43" s="24"/>
      <c r="E43" s="20"/>
      <c r="F43" s="20"/>
      <c r="G43" s="24"/>
      <c r="H43" s="20"/>
      <c r="I43" s="20"/>
    </row>
    <row r="44" spans="2:19" ht="15.75" x14ac:dyDescent="0.25">
      <c r="B44" s="22">
        <v>431</v>
      </c>
      <c r="C44" s="19"/>
      <c r="D44" s="24"/>
      <c r="E44" s="20"/>
      <c r="F44" s="20"/>
      <c r="G44" s="24"/>
      <c r="H44" s="20"/>
      <c r="I44" s="20"/>
    </row>
    <row r="45" spans="2:19" ht="15.75" x14ac:dyDescent="0.25">
      <c r="B45" s="22">
        <v>432</v>
      </c>
      <c r="C45" s="19"/>
      <c r="D45" s="24"/>
      <c r="E45" s="20"/>
      <c r="F45" s="20"/>
      <c r="G45" s="24"/>
      <c r="H45" s="20"/>
      <c r="I45" s="20"/>
    </row>
    <row r="46" spans="2:19" ht="15.75" x14ac:dyDescent="0.25">
      <c r="B46" s="22">
        <v>433</v>
      </c>
      <c r="C46" s="19"/>
      <c r="D46" s="24"/>
      <c r="E46" s="20"/>
      <c r="F46" s="20"/>
      <c r="G46" s="24"/>
      <c r="H46" s="20"/>
      <c r="I46" s="20"/>
    </row>
    <row r="47" spans="2:19" ht="15.75" x14ac:dyDescent="0.25">
      <c r="B47" s="122" t="s">
        <v>6</v>
      </c>
      <c r="C47" s="123"/>
      <c r="D47" s="20">
        <f>SUM(D10:D46)</f>
        <v>0</v>
      </c>
      <c r="E47" s="19"/>
      <c r="F47" s="20">
        <f>SUM(F10:F46)</f>
        <v>0</v>
      </c>
      <c r="G47" s="20">
        <f>SUM(G10:G46)</f>
        <v>0</v>
      </c>
      <c r="H47" s="20">
        <f>SUM(H10:H46)</f>
        <v>0</v>
      </c>
      <c r="I47" s="20">
        <f>SUM(I10:I46)</f>
        <v>0</v>
      </c>
      <c r="J47" s="1"/>
      <c r="M47" s="26">
        <f>I47+H47+G47</f>
        <v>0</v>
      </c>
      <c r="S47" s="5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2"/>
      <c r="F49" s="1"/>
      <c r="G49" s="1"/>
      <c r="H49" s="1"/>
      <c r="I49" s="1"/>
      <c r="J49" s="1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"/>
    </row>
    <row r="51" spans="2:10" ht="17.25" customHeight="1" x14ac:dyDescent="0.25">
      <c r="B51" s="14"/>
      <c r="C51" s="14"/>
      <c r="D51" s="15"/>
      <c r="E51" s="15"/>
      <c r="F51" s="15"/>
      <c r="G51" s="15"/>
      <c r="H51" s="15"/>
      <c r="I51" s="14"/>
      <c r="J51" s="1"/>
    </row>
    <row r="52" spans="2:10" ht="15" customHeight="1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7"/>
      <c r="C55" s="17"/>
      <c r="D55" s="17"/>
      <c r="E55" s="17"/>
      <c r="F55" s="17"/>
      <c r="G55" s="17"/>
      <c r="H55" s="17"/>
      <c r="I55" s="17"/>
      <c r="J55" s="1"/>
    </row>
    <row r="56" spans="2:10" x14ac:dyDescent="0.25">
      <c r="B56" s="17"/>
      <c r="C56" s="11"/>
      <c r="D56" s="12"/>
      <c r="E56" s="12"/>
      <c r="F56" s="12"/>
      <c r="G56" s="13"/>
      <c r="H56" s="13"/>
      <c r="I56" s="12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13">
    <mergeCell ref="I5:I7"/>
    <mergeCell ref="B8:I8"/>
    <mergeCell ref="B47:C47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workbookViewId="0">
      <selection activeCell="C10" sqref="C10:I47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126" t="s">
        <v>0</v>
      </c>
      <c r="C2" s="126"/>
      <c r="D2" s="126"/>
      <c r="E2" s="126"/>
      <c r="F2" s="126"/>
      <c r="G2" s="126"/>
      <c r="H2" s="126"/>
      <c r="I2" s="126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127" t="s">
        <v>1</v>
      </c>
      <c r="C3" s="127" t="s">
        <v>2</v>
      </c>
      <c r="D3" s="126" t="s">
        <v>3</v>
      </c>
      <c r="E3" s="126"/>
      <c r="F3" s="126"/>
      <c r="G3" s="126"/>
      <c r="H3" s="126"/>
      <c r="I3" s="126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127"/>
      <c r="C4" s="127"/>
      <c r="D4" s="127" t="s">
        <v>7</v>
      </c>
      <c r="E4" s="127" t="s">
        <v>4</v>
      </c>
      <c r="F4" s="127" t="s">
        <v>8</v>
      </c>
      <c r="G4" s="127" t="s">
        <v>5</v>
      </c>
      <c r="H4" s="127"/>
      <c r="I4" s="127"/>
    </row>
    <row r="5" spans="2:18" ht="15" customHeight="1" x14ac:dyDescent="0.25">
      <c r="B5" s="127"/>
      <c r="C5" s="127"/>
      <c r="D5" s="127"/>
      <c r="E5" s="127"/>
      <c r="F5" s="127"/>
      <c r="G5" s="127" t="s">
        <v>9</v>
      </c>
      <c r="H5" s="124" t="s">
        <v>31</v>
      </c>
      <c r="I5" s="124" t="s">
        <v>32</v>
      </c>
    </row>
    <row r="6" spans="2:18" ht="15" customHeight="1" x14ac:dyDescent="0.25">
      <c r="B6" s="127"/>
      <c r="C6" s="127"/>
      <c r="D6" s="127"/>
      <c r="E6" s="127"/>
      <c r="F6" s="127"/>
      <c r="G6" s="127"/>
      <c r="H6" s="124"/>
      <c r="I6" s="124"/>
    </row>
    <row r="7" spans="2:18" ht="15" customHeight="1" x14ac:dyDescent="0.25">
      <c r="B7" s="127"/>
      <c r="C7" s="127"/>
      <c r="D7" s="127"/>
      <c r="E7" s="127"/>
      <c r="F7" s="127"/>
      <c r="G7" s="127"/>
      <c r="H7" s="124"/>
      <c r="I7" s="124"/>
    </row>
    <row r="8" spans="2:18" ht="15.75" x14ac:dyDescent="0.25">
      <c r="B8" s="125" t="s">
        <v>20</v>
      </c>
      <c r="C8" s="125"/>
      <c r="D8" s="125"/>
      <c r="E8" s="125"/>
      <c r="F8" s="125"/>
      <c r="G8" s="125"/>
      <c r="H8" s="125"/>
      <c r="I8" s="125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18">
        <v>501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502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21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503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504</v>
      </c>
      <c r="C14" s="19"/>
      <c r="D14" s="20"/>
      <c r="E14" s="20"/>
      <c r="F14" s="20"/>
      <c r="G14" s="20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17</v>
      </c>
      <c r="C15" s="19"/>
      <c r="D15" s="20"/>
      <c r="E15" s="20"/>
      <c r="F15" s="20"/>
      <c r="G15" s="20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18</v>
      </c>
      <c r="C16" s="19"/>
      <c r="D16" s="20"/>
      <c r="E16" s="20"/>
      <c r="F16" s="20"/>
      <c r="G16" s="20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19</v>
      </c>
      <c r="C17" s="19"/>
      <c r="D17" s="20"/>
      <c r="E17" s="20"/>
      <c r="F17" s="20"/>
      <c r="G17" s="20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505</v>
      </c>
      <c r="C18" s="19"/>
      <c r="D18" s="20"/>
      <c r="E18" s="20"/>
      <c r="F18" s="20"/>
      <c r="G18" s="20"/>
      <c r="H18" s="20"/>
      <c r="I18" s="20"/>
    </row>
    <row r="19" spans="2:18" ht="15.75" x14ac:dyDescent="0.25">
      <c r="B19" s="22">
        <v>506</v>
      </c>
      <c r="C19" s="19"/>
      <c r="D19" s="20"/>
      <c r="E19" s="20"/>
      <c r="F19" s="20"/>
      <c r="G19" s="20"/>
      <c r="H19" s="20"/>
      <c r="I19" s="20"/>
    </row>
    <row r="20" spans="2:18" ht="15.75" x14ac:dyDescent="0.25">
      <c r="B20" s="22">
        <v>507</v>
      </c>
      <c r="C20" s="19"/>
      <c r="D20" s="20"/>
      <c r="E20" s="20"/>
      <c r="F20" s="20"/>
      <c r="G20" s="20"/>
      <c r="H20" s="20"/>
      <c r="I20" s="20"/>
    </row>
    <row r="21" spans="2:18" ht="15.75" x14ac:dyDescent="0.25">
      <c r="B21" s="22">
        <v>508</v>
      </c>
      <c r="C21" s="19"/>
      <c r="D21" s="20"/>
      <c r="E21" s="20"/>
      <c r="F21" s="20"/>
      <c r="G21" s="20"/>
      <c r="H21" s="20"/>
      <c r="I21" s="20"/>
    </row>
    <row r="22" spans="2:18" ht="15.75" x14ac:dyDescent="0.25">
      <c r="B22" s="22">
        <v>509</v>
      </c>
      <c r="C22" s="19"/>
      <c r="D22" s="20"/>
      <c r="E22" s="20"/>
      <c r="F22" s="20"/>
      <c r="G22" s="20"/>
      <c r="H22" s="20"/>
      <c r="I22" s="20"/>
    </row>
    <row r="23" spans="2:18" ht="15.75" x14ac:dyDescent="0.25">
      <c r="B23" s="22">
        <v>510</v>
      </c>
      <c r="C23" s="19"/>
      <c r="D23" s="20"/>
      <c r="E23" s="20"/>
      <c r="F23" s="20"/>
      <c r="G23" s="20"/>
      <c r="H23" s="20"/>
      <c r="I23" s="20"/>
    </row>
    <row r="24" spans="2:18" ht="15.75" x14ac:dyDescent="0.25">
      <c r="B24" s="22">
        <v>511</v>
      </c>
      <c r="C24" s="19"/>
      <c r="D24" s="20"/>
      <c r="E24" s="20"/>
      <c r="F24" s="20"/>
      <c r="G24" s="20"/>
      <c r="H24" s="20"/>
      <c r="I24" s="20"/>
    </row>
    <row r="25" spans="2:18" ht="15.75" x14ac:dyDescent="0.25">
      <c r="B25" s="22">
        <v>512</v>
      </c>
      <c r="C25" s="19"/>
      <c r="D25" s="20"/>
      <c r="E25" s="20"/>
      <c r="F25" s="20"/>
      <c r="G25" s="20"/>
      <c r="H25" s="20"/>
      <c r="I25" s="20"/>
    </row>
    <row r="26" spans="2:18" ht="15.75" x14ac:dyDescent="0.25">
      <c r="B26" s="22">
        <v>513</v>
      </c>
      <c r="C26" s="19"/>
      <c r="D26" s="20"/>
      <c r="E26" s="20"/>
      <c r="F26" s="20"/>
      <c r="G26" s="20"/>
      <c r="H26" s="20"/>
      <c r="I26" s="20"/>
    </row>
    <row r="27" spans="2:18" ht="15.75" x14ac:dyDescent="0.25">
      <c r="B27" s="22">
        <v>514</v>
      </c>
      <c r="C27" s="19"/>
      <c r="D27" s="20"/>
      <c r="E27" s="20"/>
      <c r="F27" s="20"/>
      <c r="G27" s="21"/>
      <c r="H27" s="20"/>
      <c r="I27" s="20"/>
    </row>
    <row r="28" spans="2:18" ht="15.75" x14ac:dyDescent="0.25">
      <c r="B28" s="22">
        <v>515</v>
      </c>
      <c r="C28" s="19"/>
      <c r="D28" s="20"/>
      <c r="E28" s="20"/>
      <c r="F28" s="20"/>
      <c r="G28" s="20"/>
      <c r="H28" s="20"/>
      <c r="I28" s="20"/>
    </row>
    <row r="29" spans="2:18" ht="15.75" x14ac:dyDescent="0.25">
      <c r="B29" s="22">
        <v>516</v>
      </c>
      <c r="C29" s="19"/>
      <c r="D29" s="20"/>
      <c r="E29" s="20"/>
      <c r="F29" s="20"/>
      <c r="G29" s="20"/>
      <c r="H29" s="20"/>
      <c r="I29" s="20"/>
    </row>
    <row r="30" spans="2:18" ht="15.75" x14ac:dyDescent="0.25">
      <c r="B30" s="22">
        <v>517</v>
      </c>
      <c r="C30" s="19"/>
      <c r="D30" s="20"/>
      <c r="E30" s="20"/>
      <c r="F30" s="20"/>
      <c r="G30" s="20"/>
      <c r="H30" s="20"/>
      <c r="I30" s="20"/>
    </row>
    <row r="31" spans="2:18" ht="15.75" x14ac:dyDescent="0.25">
      <c r="B31" s="22">
        <v>518</v>
      </c>
      <c r="C31" s="19"/>
      <c r="D31" s="20"/>
      <c r="E31" s="20"/>
      <c r="F31" s="20"/>
      <c r="G31" s="20"/>
      <c r="H31" s="20"/>
      <c r="I31" s="20"/>
    </row>
    <row r="32" spans="2:18" ht="15" customHeight="1" x14ac:dyDescent="0.25">
      <c r="B32" s="22">
        <v>519</v>
      </c>
      <c r="C32" s="19"/>
      <c r="D32" s="20"/>
      <c r="E32" s="20"/>
      <c r="F32" s="20"/>
      <c r="G32" s="20"/>
      <c r="H32" s="20"/>
      <c r="I32" s="20"/>
    </row>
    <row r="33" spans="2:19" ht="15" customHeight="1" x14ac:dyDescent="0.25">
      <c r="B33" s="22">
        <v>520</v>
      </c>
      <c r="C33" s="19"/>
      <c r="D33" s="20"/>
      <c r="E33" s="20"/>
      <c r="F33" s="20"/>
      <c r="G33" s="20"/>
      <c r="H33" s="20"/>
      <c r="I33" s="20"/>
    </row>
    <row r="34" spans="2:19" ht="15" customHeight="1" x14ac:dyDescent="0.25">
      <c r="B34" s="22">
        <v>521</v>
      </c>
      <c r="C34" s="19"/>
      <c r="D34" s="20"/>
      <c r="E34" s="20"/>
      <c r="F34" s="20"/>
      <c r="G34" s="20"/>
      <c r="H34" s="20"/>
      <c r="I34" s="20"/>
    </row>
    <row r="35" spans="2:19" ht="15" customHeight="1" x14ac:dyDescent="0.25">
      <c r="B35" s="22">
        <v>522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2">
        <v>523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2">
        <v>524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2">
        <v>525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2">
        <v>526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2">
        <v>527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2">
        <v>528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2">
        <v>529</v>
      </c>
      <c r="C42" s="19"/>
      <c r="D42" s="20"/>
      <c r="E42" s="20"/>
      <c r="F42" s="20"/>
      <c r="G42" s="20"/>
      <c r="H42" s="20"/>
      <c r="I42" s="20"/>
    </row>
    <row r="43" spans="2:19" ht="15.75" x14ac:dyDescent="0.25">
      <c r="B43" s="22">
        <v>530</v>
      </c>
      <c r="C43" s="19"/>
      <c r="D43" s="20"/>
      <c r="E43" s="20"/>
      <c r="F43" s="20"/>
      <c r="G43" s="20"/>
      <c r="H43" s="20"/>
      <c r="I43" s="20"/>
    </row>
    <row r="44" spans="2:19" ht="15.75" x14ac:dyDescent="0.25">
      <c r="B44" s="22">
        <v>531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22">
        <v>532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22">
        <v>533</v>
      </c>
      <c r="C46" s="19"/>
      <c r="D46" s="20"/>
      <c r="E46" s="20"/>
      <c r="F46" s="20"/>
      <c r="G46" s="20"/>
      <c r="H46" s="20"/>
      <c r="I46" s="20"/>
    </row>
    <row r="47" spans="2:19" ht="15" customHeight="1" x14ac:dyDescent="0.25">
      <c r="B47" s="22">
        <v>534</v>
      </c>
      <c r="C47" s="19"/>
      <c r="D47" s="20"/>
      <c r="E47" s="20"/>
      <c r="F47" s="20"/>
      <c r="G47" s="20"/>
      <c r="H47" s="20"/>
      <c r="I47" s="20"/>
    </row>
    <row r="48" spans="2:19" ht="15.75" x14ac:dyDescent="0.25">
      <c r="B48" s="122" t="s">
        <v>6</v>
      </c>
      <c r="C48" s="123"/>
      <c r="D48" s="20">
        <f>SUM(D10:D47)</f>
        <v>0</v>
      </c>
      <c r="E48" s="19"/>
      <c r="F48" s="20">
        <f>SUM(F10:F47)</f>
        <v>0</v>
      </c>
      <c r="G48" s="20">
        <f>SUM(G10:G47)</f>
        <v>0</v>
      </c>
      <c r="H48" s="20">
        <f>SUM(H10:H47)</f>
        <v>0</v>
      </c>
      <c r="I48" s="20">
        <f>SUM(I10:I47)</f>
        <v>0</v>
      </c>
      <c r="J48" s="1"/>
      <c r="M48" s="26">
        <f>I48+H48+G48</f>
        <v>0</v>
      </c>
      <c r="S48" s="5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2"/>
      <c r="F50" s="1"/>
      <c r="G50" s="1"/>
      <c r="H50" s="1"/>
      <c r="I50" s="1"/>
      <c r="J50" s="1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"/>
    </row>
    <row r="52" spans="2:10" ht="17.25" customHeight="1" x14ac:dyDescent="0.25">
      <c r="B52" s="14"/>
      <c r="C52" s="14"/>
      <c r="D52" s="15"/>
      <c r="E52" s="15"/>
      <c r="F52" s="15"/>
      <c r="G52" s="15"/>
      <c r="H52" s="15"/>
      <c r="I52" s="14"/>
      <c r="J52" s="1"/>
    </row>
    <row r="53" spans="2:10" ht="15" customHeight="1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4"/>
      <c r="C55" s="14"/>
      <c r="D55" s="14"/>
      <c r="E55" s="14"/>
      <c r="F55" s="14"/>
      <c r="G55" s="14"/>
      <c r="H55" s="4"/>
      <c r="I55" s="14"/>
      <c r="J55" s="1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"/>
    </row>
    <row r="57" spans="2:10" x14ac:dyDescent="0.25">
      <c r="B57" s="16"/>
      <c r="C57" s="11"/>
      <c r="D57" s="12"/>
      <c r="E57" s="12"/>
      <c r="F57" s="12"/>
      <c r="G57" s="13"/>
      <c r="H57" s="13"/>
      <c r="I57" s="12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</sheetData>
  <mergeCells count="13">
    <mergeCell ref="I5:I7"/>
    <mergeCell ref="B8:I8"/>
    <mergeCell ref="B48:C4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workbookViewId="0">
      <selection activeCell="C10" sqref="C10:I44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42578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126" t="s">
        <v>0</v>
      </c>
      <c r="C2" s="126"/>
      <c r="D2" s="126"/>
      <c r="E2" s="126"/>
      <c r="F2" s="126"/>
      <c r="G2" s="126"/>
      <c r="H2" s="126"/>
      <c r="I2" s="126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127" t="s">
        <v>1</v>
      </c>
      <c r="C3" s="127" t="s">
        <v>2</v>
      </c>
      <c r="D3" s="126" t="s">
        <v>3</v>
      </c>
      <c r="E3" s="126"/>
      <c r="F3" s="126"/>
      <c r="G3" s="126"/>
      <c r="H3" s="126"/>
      <c r="I3" s="126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127"/>
      <c r="C4" s="127"/>
      <c r="D4" s="127" t="s">
        <v>7</v>
      </c>
      <c r="E4" s="127" t="s">
        <v>4</v>
      </c>
      <c r="F4" s="127" t="s">
        <v>8</v>
      </c>
      <c r="G4" s="127" t="s">
        <v>5</v>
      </c>
      <c r="H4" s="127"/>
      <c r="I4" s="127"/>
    </row>
    <row r="5" spans="2:18" ht="15" customHeight="1" x14ac:dyDescent="0.25">
      <c r="B5" s="127"/>
      <c r="C5" s="127"/>
      <c r="D5" s="127"/>
      <c r="E5" s="127"/>
      <c r="F5" s="127"/>
      <c r="G5" s="127" t="s">
        <v>9</v>
      </c>
      <c r="H5" s="124" t="s">
        <v>31</v>
      </c>
      <c r="I5" s="124" t="s">
        <v>32</v>
      </c>
    </row>
    <row r="6" spans="2:18" ht="15" customHeight="1" x14ac:dyDescent="0.25">
      <c r="B6" s="127"/>
      <c r="C6" s="127"/>
      <c r="D6" s="127"/>
      <c r="E6" s="127"/>
      <c r="F6" s="127"/>
      <c r="G6" s="127"/>
      <c r="H6" s="124"/>
      <c r="I6" s="124"/>
    </row>
    <row r="7" spans="2:18" ht="15" customHeight="1" x14ac:dyDescent="0.25">
      <c r="B7" s="127"/>
      <c r="C7" s="127"/>
      <c r="D7" s="127"/>
      <c r="E7" s="127"/>
      <c r="F7" s="127"/>
      <c r="G7" s="127"/>
      <c r="H7" s="124"/>
      <c r="I7" s="124"/>
    </row>
    <row r="8" spans="2:18" ht="15.75" x14ac:dyDescent="0.25">
      <c r="B8" s="125" t="s">
        <v>22</v>
      </c>
      <c r="C8" s="125"/>
      <c r="D8" s="125"/>
      <c r="E8" s="125"/>
      <c r="F8" s="125"/>
      <c r="G8" s="125"/>
      <c r="H8" s="125"/>
      <c r="I8" s="125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601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602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23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603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604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2" t="s">
        <v>24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2" t="s">
        <v>25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2" t="s">
        <v>26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2">
        <v>605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3">
        <v>606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3">
        <v>607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3">
        <v>608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3">
        <v>609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3">
        <v>610</v>
      </c>
      <c r="C23" s="19"/>
      <c r="D23" s="20"/>
      <c r="E23" s="21"/>
      <c r="F23" s="20"/>
      <c r="G23" s="20"/>
      <c r="H23" s="20"/>
      <c r="I23" s="20"/>
    </row>
    <row r="24" spans="2:9" ht="15.75" x14ac:dyDescent="0.25">
      <c r="B24" s="23">
        <v>611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3">
        <v>612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3">
        <v>613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3">
        <v>614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3">
        <v>615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3">
        <v>616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3">
        <v>617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3">
        <v>618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3">
        <v>619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3">
        <v>620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3">
        <v>621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3">
        <v>622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3">
        <v>623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3">
        <v>624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3">
        <v>625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3">
        <v>626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3">
        <v>627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3">
        <v>628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3">
        <v>629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3">
        <v>630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3">
        <v>631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122" t="s">
        <v>6</v>
      </c>
      <c r="C45" s="123"/>
      <c r="D45" s="20">
        <f>SUM(D10:D44)</f>
        <v>0</v>
      </c>
      <c r="E45" s="19"/>
      <c r="F45" s="20">
        <f>SUM(F10:F44)</f>
        <v>0</v>
      </c>
      <c r="G45" s="20">
        <f>SUM(G10:G44)</f>
        <v>0</v>
      </c>
      <c r="H45" s="20">
        <f>SUM(H10:H44)</f>
        <v>0</v>
      </c>
      <c r="I45" s="20">
        <f>SUM(I10:I44)</f>
        <v>0</v>
      </c>
      <c r="J45" s="1"/>
      <c r="M45" s="26">
        <f>I45+H45+G45</f>
        <v>0</v>
      </c>
      <c r="S45" s="5"/>
    </row>
    <row r="46" spans="2:19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9" x14ac:dyDescent="0.25">
      <c r="B47" s="1"/>
      <c r="C47" s="1"/>
      <c r="D47" s="1"/>
      <c r="E47" s="2"/>
      <c r="F47" s="1"/>
      <c r="G47" s="1"/>
      <c r="H47" s="1"/>
      <c r="I47" s="1"/>
      <c r="J47" s="1"/>
    </row>
    <row r="48" spans="2:19" x14ac:dyDescent="0.25">
      <c r="B48" s="10"/>
      <c r="C48" s="10"/>
      <c r="D48" s="10"/>
      <c r="E48" s="10"/>
      <c r="F48" s="10"/>
      <c r="G48" s="10"/>
      <c r="H48" s="10"/>
      <c r="I48" s="10"/>
      <c r="J48" s="1"/>
    </row>
    <row r="49" spans="2:10" ht="17.25" customHeight="1" x14ac:dyDescent="0.25">
      <c r="B49" s="14"/>
      <c r="C49" s="14"/>
      <c r="D49" s="15"/>
      <c r="E49" s="15"/>
      <c r="F49" s="15"/>
      <c r="G49" s="15"/>
      <c r="H49" s="15"/>
      <c r="I49" s="14"/>
      <c r="J49" s="1"/>
    </row>
    <row r="50" spans="2:10" ht="15" customHeight="1" x14ac:dyDescent="0.25">
      <c r="B50" s="14"/>
      <c r="C50" s="14"/>
      <c r="D50" s="14"/>
      <c r="E50" s="14"/>
      <c r="F50" s="14"/>
      <c r="G50" s="14"/>
      <c r="H50" s="4"/>
      <c r="I50" s="14"/>
      <c r="J50" s="1"/>
    </row>
    <row r="51" spans="2:10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1"/>
    </row>
    <row r="54" spans="2:10" x14ac:dyDescent="0.25">
      <c r="B54" s="17"/>
      <c r="C54" s="11"/>
      <c r="D54" s="12"/>
      <c r="E54" s="12"/>
      <c r="F54" s="12"/>
      <c r="G54" s="13"/>
      <c r="H54" s="13"/>
      <c r="I54" s="12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</sheetData>
  <mergeCells count="13">
    <mergeCell ref="I5:I7"/>
    <mergeCell ref="B8:I8"/>
    <mergeCell ref="B45:C45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tabSelected="1" workbookViewId="0">
      <selection activeCell="F8" sqref="F8"/>
    </sheetView>
  </sheetViews>
  <sheetFormatPr defaultRowHeight="12.75" x14ac:dyDescent="0.2"/>
  <cols>
    <col min="1" max="1" width="4.42578125" style="28" customWidth="1"/>
    <col min="2" max="2" width="6.5703125" style="29" customWidth="1"/>
    <col min="3" max="3" width="19.5703125" style="28" bestFit="1" customWidth="1"/>
    <col min="4" max="4" width="8.85546875" style="28" customWidth="1"/>
    <col min="5" max="5" width="8.5703125" style="28" customWidth="1"/>
    <col min="6" max="6" width="9.5703125" style="28" customWidth="1"/>
    <col min="7" max="7" width="11.85546875" style="28" customWidth="1"/>
    <col min="8" max="8" width="28.140625" style="30" bestFit="1" customWidth="1"/>
    <col min="9" max="9" width="11.85546875" style="31" hidden="1" customWidth="1"/>
    <col min="10" max="10" width="9.140625" style="31" customWidth="1"/>
    <col min="11" max="11" width="28.140625" style="31" bestFit="1" customWidth="1"/>
    <col min="12" max="13" width="9.140625" style="31"/>
    <col min="14" max="14" width="14.28515625" style="31" customWidth="1"/>
    <col min="15" max="15" width="15" style="31" customWidth="1"/>
    <col min="16" max="16" width="15.85546875" style="31" customWidth="1"/>
    <col min="17" max="17" width="15.28515625" style="31" customWidth="1"/>
    <col min="18" max="18" width="12.5703125" style="31" customWidth="1"/>
    <col min="19" max="19" width="15.7109375" style="31" customWidth="1"/>
    <col min="20" max="16384" width="9.140625" style="31"/>
  </cols>
  <sheetData>
    <row r="1" spans="1:19" ht="13.5" thickBot="1" x14ac:dyDescent="0.25"/>
    <row r="2" spans="1:19" ht="18" x14ac:dyDescent="0.2">
      <c r="A2" s="32"/>
      <c r="B2" s="129" t="s">
        <v>74</v>
      </c>
      <c r="C2" s="130"/>
      <c r="D2" s="130"/>
      <c r="E2" s="130"/>
      <c r="F2" s="130"/>
      <c r="G2" s="130"/>
      <c r="H2" s="131"/>
    </row>
    <row r="3" spans="1:19" ht="12.75" customHeight="1" thickBot="1" x14ac:dyDescent="0.25">
      <c r="A3" s="132"/>
      <c r="B3" s="134" t="s">
        <v>48</v>
      </c>
      <c r="C3" s="136" t="s">
        <v>49</v>
      </c>
      <c r="D3" s="136" t="s">
        <v>3</v>
      </c>
      <c r="E3" s="136"/>
      <c r="F3" s="136"/>
      <c r="G3" s="136"/>
      <c r="H3" s="138" t="s">
        <v>50</v>
      </c>
    </row>
    <row r="4" spans="1:19" ht="13.5" thickBot="1" x14ac:dyDescent="0.25">
      <c r="A4" s="133"/>
      <c r="B4" s="135"/>
      <c r="C4" s="137"/>
      <c r="D4" s="139" t="s">
        <v>6</v>
      </c>
      <c r="E4" s="140" t="s">
        <v>51</v>
      </c>
      <c r="F4" s="139" t="s">
        <v>52</v>
      </c>
      <c r="G4" s="139" t="s">
        <v>53</v>
      </c>
      <c r="H4" s="138"/>
      <c r="I4" s="33"/>
      <c r="L4" s="143" t="s">
        <v>54</v>
      </c>
      <c r="M4" s="144"/>
      <c r="N4" s="145"/>
      <c r="O4" s="146" t="s">
        <v>55</v>
      </c>
      <c r="P4" s="147"/>
      <c r="Q4" s="148"/>
      <c r="R4" s="149" t="s">
        <v>56</v>
      </c>
      <c r="S4" s="151" t="s">
        <v>57</v>
      </c>
    </row>
    <row r="5" spans="1:19" ht="39" thickBot="1" x14ac:dyDescent="0.25">
      <c r="A5" s="133"/>
      <c r="B5" s="135"/>
      <c r="C5" s="137"/>
      <c r="D5" s="139" t="s">
        <v>33</v>
      </c>
      <c r="E5" s="140"/>
      <c r="F5" s="139"/>
      <c r="G5" s="139"/>
      <c r="H5" s="138"/>
      <c r="K5" s="34"/>
      <c r="L5" s="35" t="s">
        <v>58</v>
      </c>
      <c r="M5" s="36" t="s">
        <v>59</v>
      </c>
      <c r="N5" s="37" t="s">
        <v>60</v>
      </c>
      <c r="O5" s="38" t="s">
        <v>61</v>
      </c>
      <c r="P5" s="39" t="s">
        <v>62</v>
      </c>
      <c r="Q5" s="40" t="s">
        <v>63</v>
      </c>
      <c r="R5" s="150"/>
      <c r="S5" s="152"/>
    </row>
    <row r="6" spans="1:19" s="44" customFormat="1" ht="15.75" x14ac:dyDescent="0.25">
      <c r="A6" s="128"/>
      <c r="B6" s="27">
        <v>100</v>
      </c>
      <c r="C6" s="19" t="s">
        <v>36</v>
      </c>
      <c r="D6" s="20">
        <v>1.22</v>
      </c>
      <c r="E6" s="20">
        <v>1.22</v>
      </c>
      <c r="F6" s="42"/>
      <c r="G6" s="41"/>
      <c r="H6" s="43" t="s">
        <v>66</v>
      </c>
      <c r="K6" s="45" t="s">
        <v>72</v>
      </c>
      <c r="L6" s="46">
        <f t="shared" ref="L6:L13" si="0">SUMIFS($E$6:$E$23,$H$6:$H$23,K6)</f>
        <v>460.71000000000004</v>
      </c>
      <c r="M6" s="47">
        <f t="shared" ref="M6:M13" si="1">SUMIFS($E$25:$E$38,$H$25:$H$38,K6)</f>
        <v>23.36</v>
      </c>
      <c r="N6" s="48">
        <f t="shared" ref="N6:N13" si="2">SUM(L6:M6)</f>
        <v>484.07000000000005</v>
      </c>
      <c r="O6" s="49">
        <f t="shared" ref="O6:O13" si="3">L6/$L$14*L$16+M6/$M$14*$M$16</f>
        <v>0</v>
      </c>
      <c r="P6" s="49">
        <f t="shared" ref="P6:P13" si="4">N6/$N$14*N$17</f>
        <v>108.71377200117121</v>
      </c>
      <c r="Q6" s="50">
        <f t="shared" ref="Q6:Q13" si="5">SUM(O6:P6)</f>
        <v>108.71377200117121</v>
      </c>
      <c r="R6" s="48">
        <f>N6+Q6</f>
        <v>592.7837720011712</v>
      </c>
      <c r="S6" s="51">
        <f t="shared" ref="S6:S13" si="6">N6/$N$14</f>
        <v>0.78743859192504151</v>
      </c>
    </row>
    <row r="7" spans="1:19" s="44" customFormat="1" ht="15.75" x14ac:dyDescent="0.25">
      <c r="A7" s="128"/>
      <c r="B7" s="27">
        <v>101</v>
      </c>
      <c r="C7" s="19" t="s">
        <v>35</v>
      </c>
      <c r="D7" s="20">
        <v>9.19</v>
      </c>
      <c r="F7" s="20">
        <v>9.19</v>
      </c>
      <c r="G7" s="41"/>
      <c r="H7" s="43" t="s">
        <v>66</v>
      </c>
      <c r="K7" s="109" t="s">
        <v>73</v>
      </c>
      <c r="L7" s="110">
        <f t="shared" si="0"/>
        <v>83.53</v>
      </c>
      <c r="M7" s="111">
        <f t="shared" si="1"/>
        <v>47.14</v>
      </c>
      <c r="N7" s="112">
        <f t="shared" si="2"/>
        <v>130.67000000000002</v>
      </c>
      <c r="O7" s="113">
        <f t="shared" si="3"/>
        <v>0</v>
      </c>
      <c r="P7" s="113">
        <f t="shared" si="4"/>
        <v>29.34622799882877</v>
      </c>
      <c r="Q7" s="114">
        <f t="shared" si="5"/>
        <v>29.34622799882877</v>
      </c>
      <c r="R7" s="112">
        <f t="shared" ref="R7:R13" si="7">N7+Q7</f>
        <v>160.01622799882878</v>
      </c>
      <c r="S7" s="115">
        <f t="shared" si="6"/>
        <v>0.21256140807495855</v>
      </c>
    </row>
    <row r="8" spans="1:19" s="44" customFormat="1" ht="15.75" x14ac:dyDescent="0.25">
      <c r="A8" s="59"/>
      <c r="B8" s="27">
        <v>102</v>
      </c>
      <c r="C8" s="19" t="s">
        <v>36</v>
      </c>
      <c r="D8" s="20">
        <v>3.69</v>
      </c>
      <c r="E8" s="20">
        <v>3.69</v>
      </c>
      <c r="F8" s="41"/>
      <c r="G8" s="41"/>
      <c r="H8" s="43" t="s">
        <v>66</v>
      </c>
      <c r="K8" s="52"/>
      <c r="L8" s="53">
        <f t="shared" si="0"/>
        <v>0</v>
      </c>
      <c r="M8" s="54">
        <f t="shared" si="1"/>
        <v>0</v>
      </c>
      <c r="N8" s="55">
        <f t="shared" si="2"/>
        <v>0</v>
      </c>
      <c r="O8" s="56">
        <f t="shared" si="3"/>
        <v>0</v>
      </c>
      <c r="P8" s="56">
        <f t="shared" si="4"/>
        <v>0</v>
      </c>
      <c r="Q8" s="57">
        <f t="shared" si="5"/>
        <v>0</v>
      </c>
      <c r="R8" s="55">
        <f t="shared" si="7"/>
        <v>0</v>
      </c>
      <c r="S8" s="58">
        <f t="shared" si="6"/>
        <v>0</v>
      </c>
    </row>
    <row r="9" spans="1:19" s="44" customFormat="1" ht="15.75" x14ac:dyDescent="0.25">
      <c r="A9" s="128"/>
      <c r="B9" s="27">
        <v>103</v>
      </c>
      <c r="C9" s="19" t="s">
        <v>37</v>
      </c>
      <c r="D9" s="20">
        <v>21.49</v>
      </c>
      <c r="E9" s="20">
        <v>21.49</v>
      </c>
      <c r="F9" s="42"/>
      <c r="G9" s="41"/>
      <c r="H9" s="43" t="s">
        <v>72</v>
      </c>
      <c r="K9" s="52"/>
      <c r="L9" s="53">
        <f t="shared" si="0"/>
        <v>0</v>
      </c>
      <c r="M9" s="54">
        <f t="shared" si="1"/>
        <v>0</v>
      </c>
      <c r="N9" s="55">
        <f t="shared" si="2"/>
        <v>0</v>
      </c>
      <c r="O9" s="56">
        <f t="shared" si="3"/>
        <v>0</v>
      </c>
      <c r="P9" s="56">
        <f t="shared" si="4"/>
        <v>0</v>
      </c>
      <c r="Q9" s="57">
        <f t="shared" si="5"/>
        <v>0</v>
      </c>
      <c r="R9" s="55">
        <f t="shared" si="7"/>
        <v>0</v>
      </c>
      <c r="S9" s="58">
        <f t="shared" si="6"/>
        <v>0</v>
      </c>
    </row>
    <row r="10" spans="1:19" s="44" customFormat="1" ht="15.75" x14ac:dyDescent="0.25">
      <c r="A10" s="128"/>
      <c r="B10" s="27">
        <v>104</v>
      </c>
      <c r="C10" s="19" t="s">
        <v>34</v>
      </c>
      <c r="D10" s="20">
        <v>1.26</v>
      </c>
      <c r="E10" s="20">
        <v>1.26</v>
      </c>
      <c r="F10" s="42"/>
      <c r="G10" s="41"/>
      <c r="H10" s="43" t="s">
        <v>72</v>
      </c>
      <c r="K10" s="52"/>
      <c r="L10" s="53">
        <f t="shared" si="0"/>
        <v>0</v>
      </c>
      <c r="M10" s="54">
        <f t="shared" si="1"/>
        <v>0</v>
      </c>
      <c r="N10" s="55">
        <f t="shared" si="2"/>
        <v>0</v>
      </c>
      <c r="O10" s="56">
        <f t="shared" si="3"/>
        <v>0</v>
      </c>
      <c r="P10" s="56">
        <f t="shared" si="4"/>
        <v>0</v>
      </c>
      <c r="Q10" s="57">
        <f t="shared" si="5"/>
        <v>0</v>
      </c>
      <c r="R10" s="55">
        <f t="shared" si="7"/>
        <v>0</v>
      </c>
      <c r="S10" s="58">
        <f t="shared" si="6"/>
        <v>0</v>
      </c>
    </row>
    <row r="11" spans="1:19" s="44" customFormat="1" ht="15.75" x14ac:dyDescent="0.25">
      <c r="A11" s="128"/>
      <c r="B11" s="27">
        <v>105</v>
      </c>
      <c r="C11" s="19" t="s">
        <v>38</v>
      </c>
      <c r="D11" s="20">
        <v>3.03</v>
      </c>
      <c r="E11" s="20">
        <v>3.03</v>
      </c>
      <c r="F11" s="42"/>
      <c r="G11" s="41"/>
      <c r="H11" s="43" t="s">
        <v>72</v>
      </c>
      <c r="K11" s="52"/>
      <c r="L11" s="53">
        <f t="shared" si="0"/>
        <v>0</v>
      </c>
      <c r="M11" s="54">
        <f t="shared" si="1"/>
        <v>0</v>
      </c>
      <c r="N11" s="55">
        <f t="shared" si="2"/>
        <v>0</v>
      </c>
      <c r="O11" s="56">
        <f t="shared" si="3"/>
        <v>0</v>
      </c>
      <c r="P11" s="56">
        <f t="shared" si="4"/>
        <v>0</v>
      </c>
      <c r="Q11" s="57">
        <f t="shared" si="5"/>
        <v>0</v>
      </c>
      <c r="R11" s="55">
        <f t="shared" si="7"/>
        <v>0</v>
      </c>
      <c r="S11" s="58">
        <f t="shared" si="6"/>
        <v>0</v>
      </c>
    </row>
    <row r="12" spans="1:19" s="44" customFormat="1" ht="16.5" thickBot="1" x14ac:dyDescent="0.3">
      <c r="A12" s="128"/>
      <c r="B12" s="27">
        <v>106</v>
      </c>
      <c r="C12" s="19" t="s">
        <v>38</v>
      </c>
      <c r="D12" s="20">
        <v>3.52</v>
      </c>
      <c r="E12" s="20">
        <v>3.52</v>
      </c>
      <c r="F12" s="42"/>
      <c r="G12" s="41"/>
      <c r="H12" s="43" t="s">
        <v>72</v>
      </c>
      <c r="K12" s="52"/>
      <c r="L12" s="53">
        <f t="shared" si="0"/>
        <v>0</v>
      </c>
      <c r="M12" s="54">
        <f t="shared" si="1"/>
        <v>0</v>
      </c>
      <c r="N12" s="55">
        <f t="shared" si="2"/>
        <v>0</v>
      </c>
      <c r="O12" s="56">
        <f t="shared" si="3"/>
        <v>0</v>
      </c>
      <c r="P12" s="56">
        <f t="shared" si="4"/>
        <v>0</v>
      </c>
      <c r="Q12" s="57">
        <f t="shared" si="5"/>
        <v>0</v>
      </c>
      <c r="R12" s="55">
        <f t="shared" si="7"/>
        <v>0</v>
      </c>
      <c r="S12" s="58">
        <f t="shared" si="6"/>
        <v>0</v>
      </c>
    </row>
    <row r="13" spans="1:19" s="44" customFormat="1" ht="16.5" thickBot="1" x14ac:dyDescent="0.3">
      <c r="A13" s="128"/>
      <c r="B13" s="27">
        <v>107</v>
      </c>
      <c r="C13" s="19" t="s">
        <v>39</v>
      </c>
      <c r="D13" s="20">
        <v>2.81</v>
      </c>
      <c r="E13" s="20">
        <v>2.81</v>
      </c>
      <c r="F13" s="42"/>
      <c r="G13" s="42"/>
      <c r="H13" s="43" t="s">
        <v>72</v>
      </c>
      <c r="K13" s="60" t="s">
        <v>64</v>
      </c>
      <c r="L13" s="61">
        <f t="shared" si="0"/>
        <v>0</v>
      </c>
      <c r="M13" s="62">
        <f t="shared" si="1"/>
        <v>0</v>
      </c>
      <c r="N13" s="63">
        <f t="shared" si="2"/>
        <v>0</v>
      </c>
      <c r="O13" s="64">
        <f t="shared" si="3"/>
        <v>0</v>
      </c>
      <c r="P13" s="64">
        <f t="shared" si="4"/>
        <v>0</v>
      </c>
      <c r="Q13" s="65">
        <f t="shared" si="5"/>
        <v>0</v>
      </c>
      <c r="R13" s="63">
        <f t="shared" si="7"/>
        <v>0</v>
      </c>
      <c r="S13" s="66">
        <f t="shared" si="6"/>
        <v>0</v>
      </c>
    </row>
    <row r="14" spans="1:19" s="44" customFormat="1" ht="16.5" thickBot="1" x14ac:dyDescent="0.3">
      <c r="A14" s="128"/>
      <c r="B14" s="116">
        <v>108</v>
      </c>
      <c r="C14" s="117" t="s">
        <v>40</v>
      </c>
      <c r="D14" s="118">
        <v>6.44</v>
      </c>
      <c r="E14" s="118">
        <v>6.44</v>
      </c>
      <c r="F14" s="119"/>
      <c r="G14" s="120"/>
      <c r="H14" s="109" t="s">
        <v>73</v>
      </c>
      <c r="K14" s="121" t="s">
        <v>6</v>
      </c>
      <c r="L14" s="67">
        <f t="shared" ref="L14:R14" si="8">SUM(L6:L13)</f>
        <v>544.24</v>
      </c>
      <c r="M14" s="68">
        <f t="shared" si="8"/>
        <v>70.5</v>
      </c>
      <c r="N14" s="69">
        <f t="shared" si="8"/>
        <v>614.74</v>
      </c>
      <c r="O14" s="68">
        <f t="shared" si="8"/>
        <v>0</v>
      </c>
      <c r="P14" s="70">
        <f t="shared" si="8"/>
        <v>138.05999999999997</v>
      </c>
      <c r="Q14" s="71">
        <f t="shared" si="8"/>
        <v>138.05999999999997</v>
      </c>
      <c r="R14" s="72">
        <f t="shared" si="8"/>
        <v>752.8</v>
      </c>
      <c r="S14" s="73"/>
    </row>
    <row r="15" spans="1:19" s="44" customFormat="1" ht="16.5" thickBot="1" x14ac:dyDescent="0.3">
      <c r="A15" s="128"/>
      <c r="B15" s="27">
        <v>109</v>
      </c>
      <c r="C15" s="19" t="s">
        <v>41</v>
      </c>
      <c r="D15" s="20">
        <v>4.07</v>
      </c>
      <c r="E15" s="20">
        <v>4.07</v>
      </c>
      <c r="F15" s="42"/>
      <c r="G15" s="41"/>
      <c r="H15" s="43" t="s">
        <v>72</v>
      </c>
      <c r="I15" s="74"/>
      <c r="K15" s="31"/>
      <c r="L15" s="31"/>
      <c r="M15" s="31"/>
      <c r="N15" s="75"/>
      <c r="O15" s="31"/>
      <c r="P15" s="31"/>
      <c r="Q15" s="31"/>
      <c r="R15" s="75">
        <f>E40-R14</f>
        <v>0</v>
      </c>
      <c r="S15" s="76"/>
    </row>
    <row r="16" spans="1:19" s="44" customFormat="1" ht="15.75" x14ac:dyDescent="0.25">
      <c r="A16" s="128"/>
      <c r="B16" s="27">
        <v>110</v>
      </c>
      <c r="C16" s="19" t="s">
        <v>41</v>
      </c>
      <c r="D16" s="20">
        <v>15.87</v>
      </c>
      <c r="E16" s="20">
        <v>15.87</v>
      </c>
      <c r="F16" s="42"/>
      <c r="G16" s="41"/>
      <c r="H16" s="43" t="s">
        <v>72</v>
      </c>
      <c r="I16" s="74"/>
      <c r="K16" s="77" t="s">
        <v>65</v>
      </c>
      <c r="L16" s="78">
        <f>SUMIFS($E$6:$E$23,$H$6:$H$23,$K16)</f>
        <v>0</v>
      </c>
      <c r="M16" s="79">
        <f>SUMIFS($E$25:$E$38,$H$25:$H$38,K16)</f>
        <v>0</v>
      </c>
      <c r="N16" s="80">
        <f>SUM(L16:M16)</f>
        <v>0</v>
      </c>
      <c r="O16" s="75"/>
      <c r="P16" s="31"/>
      <c r="Q16" s="31"/>
      <c r="R16" s="31"/>
      <c r="S16" s="31"/>
    </row>
    <row r="17" spans="1:19" s="44" customFormat="1" ht="16.5" thickBot="1" x14ac:dyDescent="0.3">
      <c r="A17" s="59"/>
      <c r="B17" s="27">
        <v>111</v>
      </c>
      <c r="C17" s="19" t="s">
        <v>41</v>
      </c>
      <c r="D17" s="20">
        <v>22.57</v>
      </c>
      <c r="E17" s="20">
        <v>22.57</v>
      </c>
      <c r="F17" s="42"/>
      <c r="G17" s="41"/>
      <c r="H17" s="43" t="s">
        <v>72</v>
      </c>
      <c r="K17" s="81" t="s">
        <v>66</v>
      </c>
      <c r="L17" s="82">
        <f>SUMIFS($E$6:$E$23,$H$6:$H$23,K17)</f>
        <v>4.91</v>
      </c>
      <c r="M17" s="83">
        <f>SUMIFS($E$25:$E$38,$H$25:$H$38,K17)</f>
        <v>133.14999999999998</v>
      </c>
      <c r="N17" s="84">
        <f>SUM(L17:M17)</f>
        <v>138.05999999999997</v>
      </c>
      <c r="O17" s="31"/>
      <c r="P17" s="31"/>
      <c r="Q17" s="31"/>
      <c r="R17" s="31"/>
      <c r="S17" s="31"/>
    </row>
    <row r="18" spans="1:19" s="44" customFormat="1" ht="16.5" thickBot="1" x14ac:dyDescent="0.3">
      <c r="A18" s="59"/>
      <c r="B18" s="27">
        <v>112</v>
      </c>
      <c r="C18" s="19" t="s">
        <v>41</v>
      </c>
      <c r="D18" s="20">
        <v>2.72</v>
      </c>
      <c r="E18" s="20">
        <v>2.72</v>
      </c>
      <c r="F18" s="42"/>
      <c r="G18" s="41"/>
      <c r="H18" s="43" t="s">
        <v>72</v>
      </c>
      <c r="K18" s="85" t="s">
        <v>67</v>
      </c>
      <c r="L18" s="86"/>
      <c r="M18" s="86"/>
      <c r="N18" s="84">
        <f>SUM(N16:N17)</f>
        <v>138.05999999999997</v>
      </c>
      <c r="O18" s="31"/>
      <c r="P18" s="31"/>
      <c r="Q18" s="31"/>
      <c r="R18" s="31"/>
      <c r="S18" s="31"/>
    </row>
    <row r="19" spans="1:19" s="44" customFormat="1" ht="15.75" x14ac:dyDescent="0.25">
      <c r="A19" s="59"/>
      <c r="B19" s="27">
        <v>113</v>
      </c>
      <c r="C19" s="19" t="s">
        <v>42</v>
      </c>
      <c r="D19" s="20">
        <v>10.81</v>
      </c>
      <c r="E19" s="20">
        <v>10.81</v>
      </c>
      <c r="F19" s="42"/>
      <c r="G19" s="41"/>
      <c r="H19" s="43" t="s">
        <v>72</v>
      </c>
      <c r="K19" s="31"/>
      <c r="L19" s="31"/>
      <c r="M19" s="31"/>
      <c r="N19" s="31"/>
      <c r="O19" s="31"/>
      <c r="P19" s="31"/>
      <c r="Q19" s="31"/>
      <c r="R19" s="31"/>
      <c r="S19" s="31"/>
    </row>
    <row r="20" spans="1:19" s="44" customFormat="1" ht="15.75" x14ac:dyDescent="0.25">
      <c r="A20" s="59"/>
      <c r="B20" s="116">
        <v>114</v>
      </c>
      <c r="C20" s="117" t="s">
        <v>43</v>
      </c>
      <c r="D20" s="118">
        <v>29.16</v>
      </c>
      <c r="E20" s="118">
        <v>29.16</v>
      </c>
      <c r="F20" s="119"/>
      <c r="G20" s="120"/>
      <c r="H20" s="109" t="s">
        <v>73</v>
      </c>
      <c r="K20" s="30" t="s">
        <v>68</v>
      </c>
      <c r="L20" s="75">
        <f>L14+L16+L17</f>
        <v>549.15</v>
      </c>
      <c r="M20" s="75">
        <f>M14+M16+M17</f>
        <v>203.64999999999998</v>
      </c>
      <c r="N20" s="75">
        <f>L20+M20</f>
        <v>752.8</v>
      </c>
      <c r="O20" s="75">
        <f>N20-E40</f>
        <v>0</v>
      </c>
      <c r="P20" s="30"/>
      <c r="Q20" s="31"/>
      <c r="R20" s="31"/>
      <c r="S20" s="31"/>
    </row>
    <row r="21" spans="1:19" s="44" customFormat="1" ht="15.75" x14ac:dyDescent="0.25">
      <c r="A21" s="59"/>
      <c r="B21" s="116">
        <v>115</v>
      </c>
      <c r="C21" s="117" t="s">
        <v>43</v>
      </c>
      <c r="D21" s="118">
        <v>47.93</v>
      </c>
      <c r="E21" s="118">
        <v>47.93</v>
      </c>
      <c r="F21" s="119"/>
      <c r="G21" s="120"/>
      <c r="H21" s="109" t="s">
        <v>73</v>
      </c>
      <c r="K21" s="31"/>
      <c r="L21" s="31"/>
      <c r="M21" s="31"/>
      <c r="N21" s="31"/>
      <c r="O21" s="31"/>
      <c r="P21" s="31"/>
      <c r="Q21" s="31"/>
      <c r="R21" s="31"/>
      <c r="S21" s="31"/>
    </row>
    <row r="22" spans="1:19" s="44" customFormat="1" ht="15.75" x14ac:dyDescent="0.25">
      <c r="A22" s="59"/>
      <c r="B22" s="27">
        <v>116</v>
      </c>
      <c r="C22" s="19" t="s">
        <v>43</v>
      </c>
      <c r="D22" s="20">
        <v>238.43</v>
      </c>
      <c r="E22" s="20">
        <v>238.43</v>
      </c>
      <c r="F22" s="42"/>
      <c r="G22" s="41"/>
      <c r="H22" s="43" t="s">
        <v>72</v>
      </c>
      <c r="K22" s="31"/>
      <c r="L22" s="31"/>
      <c r="M22" s="31"/>
      <c r="N22" s="31"/>
      <c r="O22" s="31"/>
      <c r="P22" s="31"/>
      <c r="Q22" s="31"/>
      <c r="R22" s="31"/>
      <c r="S22" s="31"/>
    </row>
    <row r="23" spans="1:19" s="44" customFormat="1" ht="16.5" thickBot="1" x14ac:dyDescent="0.3">
      <c r="A23" s="59"/>
      <c r="B23" s="27">
        <v>117</v>
      </c>
      <c r="C23" s="19" t="s">
        <v>43</v>
      </c>
      <c r="D23" s="20">
        <v>134.13</v>
      </c>
      <c r="E23" s="20">
        <v>134.13</v>
      </c>
      <c r="F23" s="42"/>
      <c r="G23" s="41"/>
      <c r="H23" s="43" t="s">
        <v>72</v>
      </c>
      <c r="K23" s="31"/>
      <c r="L23" s="31"/>
      <c r="M23" s="31"/>
      <c r="N23" s="31"/>
      <c r="O23" s="31"/>
      <c r="P23" s="31"/>
      <c r="Q23" s="31"/>
      <c r="R23" s="31"/>
      <c r="S23" s="31"/>
    </row>
    <row r="24" spans="1:19" s="44" customFormat="1" ht="13.5" thickBot="1" x14ac:dyDescent="0.25">
      <c r="A24" s="87"/>
      <c r="B24" s="153" t="s">
        <v>69</v>
      </c>
      <c r="C24" s="154"/>
      <c r="D24" s="88">
        <f>SUM(D6:D23)</f>
        <v>558.34</v>
      </c>
      <c r="E24" s="88">
        <f>SUM(E6:E23)</f>
        <v>549.15</v>
      </c>
      <c r="F24" s="88">
        <f>SUM(F6:F23)</f>
        <v>9.19</v>
      </c>
      <c r="G24" s="88">
        <f>SUM(G6:G23)</f>
        <v>0</v>
      </c>
      <c r="H24" s="89"/>
      <c r="I24" s="90">
        <f>D24-E24-F24-G24</f>
        <v>5.5067062021407764E-14</v>
      </c>
      <c r="K24" s="31"/>
      <c r="L24" s="31"/>
      <c r="M24" s="31"/>
      <c r="N24" s="31"/>
      <c r="O24" s="31"/>
      <c r="P24" s="31"/>
      <c r="Q24" s="31"/>
      <c r="R24" s="31"/>
      <c r="S24" s="31"/>
    </row>
    <row r="25" spans="1:19" s="44" customFormat="1" ht="15.75" x14ac:dyDescent="0.25">
      <c r="A25" s="87"/>
      <c r="B25" s="27">
        <v>200</v>
      </c>
      <c r="C25" s="19" t="s">
        <v>35</v>
      </c>
      <c r="D25" s="20">
        <v>9.9700000000000006</v>
      </c>
      <c r="E25" s="92"/>
      <c r="F25" s="91">
        <v>9.9700000000000006</v>
      </c>
      <c r="H25" s="43"/>
      <c r="I25" s="93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15.75" x14ac:dyDescent="0.25">
      <c r="A26" s="94"/>
      <c r="B26" s="27">
        <v>201</v>
      </c>
      <c r="C26" s="19" t="s">
        <v>34</v>
      </c>
      <c r="D26" s="20">
        <v>2.35</v>
      </c>
      <c r="E26" s="20">
        <v>2.35</v>
      </c>
      <c r="F26" s="95"/>
      <c r="G26" s="96"/>
      <c r="H26" s="43" t="s">
        <v>66</v>
      </c>
      <c r="I26" s="93"/>
    </row>
    <row r="27" spans="1:19" ht="15.75" x14ac:dyDescent="0.25">
      <c r="A27" s="94"/>
      <c r="B27" s="27">
        <v>202</v>
      </c>
      <c r="C27" s="19" t="s">
        <v>36</v>
      </c>
      <c r="D27" s="20">
        <v>16.71</v>
      </c>
      <c r="E27" s="20">
        <v>16.71</v>
      </c>
      <c r="F27" s="95"/>
      <c r="G27" s="96"/>
      <c r="H27" s="43" t="s">
        <v>66</v>
      </c>
      <c r="I27" s="97"/>
    </row>
    <row r="28" spans="1:19" ht="15.75" x14ac:dyDescent="0.25">
      <c r="A28" s="94"/>
      <c r="B28" s="116">
        <v>203</v>
      </c>
      <c r="C28" s="117" t="s">
        <v>45</v>
      </c>
      <c r="D28" s="118">
        <v>11.32</v>
      </c>
      <c r="E28" s="118">
        <v>11.32</v>
      </c>
      <c r="F28" s="119"/>
      <c r="G28" s="120"/>
      <c r="H28" s="109" t="s">
        <v>73</v>
      </c>
      <c r="I28" s="97"/>
      <c r="K28" s="34"/>
      <c r="L28" s="34"/>
      <c r="M28" s="34"/>
      <c r="N28" s="34"/>
      <c r="O28" s="34"/>
      <c r="P28" s="34"/>
      <c r="Q28" s="34"/>
      <c r="R28" s="34"/>
      <c r="S28" s="34"/>
    </row>
    <row r="29" spans="1:19" ht="15.75" x14ac:dyDescent="0.25">
      <c r="A29" s="98"/>
      <c r="B29" s="27">
        <v>204</v>
      </c>
      <c r="C29" s="19" t="s">
        <v>36</v>
      </c>
      <c r="D29" s="20">
        <v>23.49</v>
      </c>
      <c r="E29" s="20">
        <v>23.49</v>
      </c>
      <c r="F29" s="95"/>
      <c r="G29" s="96"/>
      <c r="H29" s="43" t="s">
        <v>66</v>
      </c>
      <c r="I29" s="97"/>
      <c r="K29" s="34"/>
      <c r="L29" s="34"/>
      <c r="M29" s="34"/>
      <c r="N29" s="34"/>
      <c r="O29" s="34"/>
      <c r="P29" s="34"/>
      <c r="Q29" s="34"/>
      <c r="R29" s="34"/>
      <c r="S29" s="34"/>
    </row>
    <row r="30" spans="1:19" ht="15.75" x14ac:dyDescent="0.25">
      <c r="A30" s="94"/>
      <c r="B30" s="27">
        <v>205</v>
      </c>
      <c r="C30" s="19" t="s">
        <v>44</v>
      </c>
      <c r="D30" s="20">
        <v>37.4</v>
      </c>
      <c r="E30" s="20">
        <v>37.4</v>
      </c>
      <c r="F30" s="95"/>
      <c r="G30" s="96"/>
      <c r="H30" s="43" t="s">
        <v>66</v>
      </c>
      <c r="I30" s="99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15.75" x14ac:dyDescent="0.25">
      <c r="A31" s="94"/>
      <c r="B31" s="27">
        <v>206</v>
      </c>
      <c r="C31" s="19" t="s">
        <v>36</v>
      </c>
      <c r="D31" s="20">
        <v>11.65</v>
      </c>
      <c r="E31" s="20">
        <v>11.65</v>
      </c>
      <c r="F31" s="95"/>
      <c r="G31" s="96"/>
      <c r="H31" s="43" t="s">
        <v>66</v>
      </c>
      <c r="I31" s="97"/>
      <c r="K31" s="34"/>
      <c r="L31" s="34"/>
      <c r="M31" s="34"/>
      <c r="N31" s="34"/>
      <c r="O31" s="34"/>
      <c r="P31" s="34"/>
      <c r="Q31" s="34"/>
      <c r="R31" s="34"/>
      <c r="S31" s="34"/>
    </row>
    <row r="32" spans="1:19" ht="15.75" x14ac:dyDescent="0.25">
      <c r="A32" s="94"/>
      <c r="B32" s="27">
        <v>207</v>
      </c>
      <c r="C32" s="19" t="s">
        <v>44</v>
      </c>
      <c r="D32" s="20">
        <v>23.47</v>
      </c>
      <c r="E32" s="20">
        <v>23.47</v>
      </c>
      <c r="F32" s="95"/>
      <c r="G32" s="96"/>
      <c r="H32" s="43" t="s">
        <v>66</v>
      </c>
      <c r="I32" s="97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15.75" x14ac:dyDescent="0.25">
      <c r="A33" s="94"/>
      <c r="B33" s="27">
        <v>208</v>
      </c>
      <c r="C33" s="19" t="s">
        <v>45</v>
      </c>
      <c r="D33" s="20">
        <v>11.57</v>
      </c>
      <c r="E33" s="20">
        <v>11.57</v>
      </c>
      <c r="F33" s="95"/>
      <c r="G33" s="96"/>
      <c r="H33" s="43" t="s">
        <v>72</v>
      </c>
      <c r="I33" s="97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5.75" x14ac:dyDescent="0.25">
      <c r="A34" s="94"/>
      <c r="B34" s="27">
        <v>209</v>
      </c>
      <c r="C34" s="19" t="s">
        <v>45</v>
      </c>
      <c r="D34" s="20">
        <v>11.79</v>
      </c>
      <c r="E34" s="20">
        <v>11.79</v>
      </c>
      <c r="F34" s="95"/>
      <c r="G34" s="96"/>
      <c r="H34" s="43" t="s">
        <v>72</v>
      </c>
      <c r="I34" s="97"/>
      <c r="K34" s="34"/>
      <c r="L34" s="34"/>
      <c r="M34" s="34"/>
      <c r="N34" s="34"/>
      <c r="O34" s="34"/>
      <c r="P34" s="34"/>
      <c r="Q34" s="34"/>
      <c r="R34" s="34"/>
      <c r="S34" s="34"/>
    </row>
    <row r="35" spans="1:19" ht="15.75" x14ac:dyDescent="0.25">
      <c r="A35" s="94"/>
      <c r="B35" s="27">
        <v>210</v>
      </c>
      <c r="C35" s="19" t="s">
        <v>46</v>
      </c>
      <c r="D35" s="20">
        <v>11.32</v>
      </c>
      <c r="E35" s="20">
        <v>11.32</v>
      </c>
      <c r="F35" s="95"/>
      <c r="G35" s="96"/>
      <c r="H35" s="43" t="s">
        <v>66</v>
      </c>
      <c r="I35" s="97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5.75" x14ac:dyDescent="0.25">
      <c r="A36" s="94"/>
      <c r="B36" s="27">
        <v>211</v>
      </c>
      <c r="C36" s="19" t="s">
        <v>47</v>
      </c>
      <c r="D36" s="20">
        <v>6.76</v>
      </c>
      <c r="E36" s="20">
        <v>6.76</v>
      </c>
      <c r="F36" s="95"/>
      <c r="G36" s="96"/>
      <c r="H36" s="43" t="s">
        <v>66</v>
      </c>
      <c r="I36" s="97"/>
      <c r="K36" s="34"/>
      <c r="L36" s="34"/>
      <c r="M36" s="34"/>
      <c r="N36" s="34"/>
      <c r="O36" s="34"/>
      <c r="P36" s="34"/>
      <c r="Q36" s="34"/>
      <c r="R36" s="34"/>
      <c r="S36" s="34"/>
    </row>
    <row r="37" spans="1:19" ht="15.75" x14ac:dyDescent="0.25">
      <c r="A37" s="94"/>
      <c r="B37" s="116">
        <v>212</v>
      </c>
      <c r="C37" s="117" t="s">
        <v>45</v>
      </c>
      <c r="D37" s="118">
        <v>18.600000000000001</v>
      </c>
      <c r="E37" s="118">
        <v>18.600000000000001</v>
      </c>
      <c r="F37" s="119"/>
      <c r="G37" s="120"/>
      <c r="H37" s="109" t="s">
        <v>73</v>
      </c>
      <c r="I37" s="97"/>
    </row>
    <row r="38" spans="1:19" ht="16.5" thickBot="1" x14ac:dyDescent="0.3">
      <c r="A38" s="94"/>
      <c r="B38" s="116">
        <v>213</v>
      </c>
      <c r="C38" s="117" t="s">
        <v>45</v>
      </c>
      <c r="D38" s="118">
        <v>17.22</v>
      </c>
      <c r="E38" s="118">
        <v>17.22</v>
      </c>
      <c r="F38" s="119"/>
      <c r="G38" s="120"/>
      <c r="H38" s="109" t="s">
        <v>73</v>
      </c>
      <c r="I38" s="97"/>
    </row>
    <row r="39" spans="1:19" s="34" customFormat="1" ht="13.5" thickBot="1" x14ac:dyDescent="0.25">
      <c r="A39" s="94"/>
      <c r="B39" s="155" t="s">
        <v>70</v>
      </c>
      <c r="C39" s="156"/>
      <c r="D39" s="100">
        <f>SUM(D25:D38)</f>
        <v>213.61999999999998</v>
      </c>
      <c r="E39" s="100">
        <f>SUM(E25:E38)</f>
        <v>203.64999999999998</v>
      </c>
      <c r="F39" s="100">
        <f>SUM(F25:F38)</f>
        <v>9.9700000000000006</v>
      </c>
      <c r="G39" s="100">
        <f>SUM(G25:G38)</f>
        <v>0</v>
      </c>
      <c r="H39" s="89"/>
      <c r="I39" s="101">
        <f>D39-E39-F39-G39</f>
        <v>-1.7763568394002505E-15</v>
      </c>
      <c r="K39" s="31"/>
      <c r="L39" s="31"/>
      <c r="M39" s="31"/>
      <c r="N39" s="31"/>
      <c r="O39" s="31"/>
      <c r="P39" s="31"/>
      <c r="Q39" s="31"/>
      <c r="R39" s="31"/>
      <c r="S39" s="31"/>
    </row>
    <row r="40" spans="1:19" s="34" customFormat="1" ht="13.5" thickBot="1" x14ac:dyDescent="0.25">
      <c r="A40" s="94"/>
      <c r="B40" s="141" t="s">
        <v>71</v>
      </c>
      <c r="C40" s="142"/>
      <c r="D40" s="102">
        <f>D24+D39</f>
        <v>771.96</v>
      </c>
      <c r="E40" s="102">
        <f>E24+E39</f>
        <v>752.8</v>
      </c>
      <c r="F40" s="102">
        <f>F24+F39</f>
        <v>19.16</v>
      </c>
      <c r="G40" s="102">
        <f>G24+G39</f>
        <v>0</v>
      </c>
      <c r="H40" s="103"/>
      <c r="I40" s="101">
        <f>D40-E40-F40-G40</f>
        <v>8.1712414612411521E-14</v>
      </c>
      <c r="K40" s="31"/>
      <c r="L40" s="31"/>
      <c r="M40" s="31"/>
      <c r="N40" s="31"/>
      <c r="O40" s="31"/>
      <c r="P40" s="31"/>
      <c r="Q40" s="31"/>
      <c r="R40" s="31"/>
      <c r="S40" s="31"/>
    </row>
    <row r="41" spans="1:19" s="34" customFormat="1" x14ac:dyDescent="0.2">
      <c r="A41" s="94"/>
      <c r="B41" s="104"/>
      <c r="C41" s="105"/>
      <c r="D41" s="105"/>
      <c r="E41" s="105"/>
      <c r="F41" s="105"/>
      <c r="G41" s="105"/>
      <c r="H41" s="106"/>
    </row>
    <row r="42" spans="1:19" s="34" customFormat="1" x14ac:dyDescent="0.2">
      <c r="A42" s="94"/>
      <c r="B42" s="107"/>
      <c r="C42" s="30"/>
      <c r="D42" s="30"/>
      <c r="E42" s="30"/>
      <c r="F42" s="30"/>
      <c r="G42" s="30"/>
      <c r="H42" s="108"/>
      <c r="K42" s="31"/>
      <c r="L42" s="31"/>
      <c r="M42" s="31"/>
      <c r="N42" s="31"/>
      <c r="O42" s="31"/>
      <c r="P42" s="31"/>
      <c r="Q42" s="31"/>
      <c r="R42" s="31"/>
      <c r="S42" s="31"/>
    </row>
    <row r="43" spans="1:19" s="34" customFormat="1" x14ac:dyDescent="0.2">
      <c r="A43" s="94"/>
      <c r="B43" s="107"/>
      <c r="C43" s="30"/>
      <c r="D43" s="30"/>
      <c r="E43" s="30"/>
      <c r="F43" s="30"/>
      <c r="G43" s="30"/>
      <c r="H43" s="30"/>
      <c r="K43" s="31"/>
      <c r="L43" s="31"/>
      <c r="M43" s="31"/>
      <c r="N43" s="31"/>
      <c r="O43" s="31"/>
      <c r="P43" s="31"/>
      <c r="Q43" s="31"/>
      <c r="R43" s="31"/>
      <c r="S43" s="31"/>
    </row>
    <row r="44" spans="1:19" s="34" customFormat="1" x14ac:dyDescent="0.2">
      <c r="A44" s="94"/>
      <c r="B44" s="107"/>
      <c r="C44" s="30"/>
      <c r="D44" s="30"/>
      <c r="E44" s="30"/>
      <c r="F44" s="30"/>
      <c r="G44" s="30"/>
      <c r="H44" s="30"/>
      <c r="K44" s="31"/>
      <c r="L44" s="31"/>
      <c r="M44" s="31"/>
      <c r="N44" s="31"/>
      <c r="O44" s="31"/>
      <c r="P44" s="31"/>
      <c r="Q44" s="31"/>
      <c r="R44" s="31"/>
      <c r="S44" s="31"/>
    </row>
    <row r="45" spans="1:19" s="34" customFormat="1" x14ac:dyDescent="0.2">
      <c r="A45" s="94"/>
      <c r="B45" s="107"/>
      <c r="C45" s="30"/>
      <c r="D45" s="30"/>
      <c r="E45" s="30"/>
      <c r="F45" s="30"/>
      <c r="G45" s="30"/>
      <c r="H45" s="30"/>
      <c r="K45" s="31"/>
      <c r="L45" s="31"/>
      <c r="M45" s="31"/>
      <c r="N45" s="31"/>
      <c r="O45" s="31"/>
      <c r="P45" s="31"/>
      <c r="Q45" s="31"/>
      <c r="R45" s="31"/>
      <c r="S45" s="31"/>
    </row>
    <row r="46" spans="1:19" s="34" customFormat="1" x14ac:dyDescent="0.2">
      <c r="A46" s="94"/>
      <c r="B46" s="29"/>
      <c r="C46" s="28"/>
      <c r="D46" s="28"/>
      <c r="E46" s="28"/>
      <c r="F46" s="28"/>
      <c r="G46" s="28"/>
      <c r="H46" s="30"/>
      <c r="K46" s="31"/>
      <c r="L46" s="31"/>
      <c r="M46" s="31"/>
      <c r="N46" s="31"/>
      <c r="O46" s="31"/>
      <c r="P46" s="31"/>
      <c r="Q46" s="31"/>
      <c r="R46" s="31"/>
      <c r="S46" s="31"/>
    </row>
    <row r="47" spans="1:19" x14ac:dyDescent="0.2">
      <c r="A47" s="94"/>
    </row>
    <row r="48" spans="1:19" x14ac:dyDescent="0.2">
      <c r="A48" s="94"/>
    </row>
    <row r="49" spans="1:19" x14ac:dyDescent="0.2">
      <c r="A49" s="94"/>
    </row>
    <row r="50" spans="1:19" x14ac:dyDescent="0.2">
      <c r="A50" s="94"/>
    </row>
    <row r="51" spans="1:19" x14ac:dyDescent="0.2">
      <c r="A51" s="94"/>
    </row>
    <row r="52" spans="1:19" s="29" customFormat="1" x14ac:dyDescent="0.2">
      <c r="A52" s="94"/>
      <c r="C52" s="28"/>
      <c r="D52" s="28"/>
      <c r="E52" s="28"/>
      <c r="F52" s="28"/>
      <c r="G52" s="28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s="29" customFormat="1" x14ac:dyDescent="0.2">
      <c r="A53" s="106"/>
      <c r="C53" s="28"/>
      <c r="D53" s="28"/>
      <c r="E53" s="28"/>
      <c r="F53" s="28"/>
      <c r="G53" s="28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s="29" customFormat="1" x14ac:dyDescent="0.2">
      <c r="A54" s="106"/>
      <c r="C54" s="28"/>
      <c r="D54" s="28"/>
      <c r="E54" s="28"/>
      <c r="F54" s="28"/>
      <c r="G54" s="28"/>
      <c r="H54" s="3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s="29" customFormat="1" x14ac:dyDescent="0.2">
      <c r="A55" s="106"/>
      <c r="C55" s="28"/>
      <c r="D55" s="28"/>
      <c r="E55" s="28"/>
      <c r="F55" s="28"/>
      <c r="G55" s="28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s="29" customFormat="1" x14ac:dyDescent="0.2">
      <c r="A56" s="30"/>
      <c r="C56" s="28"/>
      <c r="D56" s="28"/>
      <c r="E56" s="28"/>
      <c r="F56" s="28"/>
      <c r="G56" s="28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s="29" customFormat="1" x14ac:dyDescent="0.2">
      <c r="A57" s="30"/>
      <c r="C57" s="28"/>
      <c r="D57" s="28"/>
      <c r="E57" s="28"/>
      <c r="F57" s="28"/>
      <c r="G57" s="28"/>
      <c r="H57" s="30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s="29" customFormat="1" x14ac:dyDescent="0.2">
      <c r="A58" s="31"/>
      <c r="C58" s="28"/>
      <c r="D58" s="28"/>
      <c r="E58" s="28"/>
      <c r="F58" s="28"/>
      <c r="G58" s="28"/>
      <c r="H58" s="3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s="29" customFormat="1" x14ac:dyDescent="0.2">
      <c r="A59" s="31"/>
      <c r="C59" s="28"/>
      <c r="D59" s="28"/>
      <c r="E59" s="28"/>
      <c r="F59" s="28"/>
      <c r="G59" s="28"/>
      <c r="H59" s="3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s="29" customFormat="1" x14ac:dyDescent="0.2">
      <c r="A60" s="31"/>
      <c r="C60" s="28"/>
      <c r="D60" s="28"/>
      <c r="E60" s="28"/>
      <c r="F60" s="28"/>
      <c r="G60" s="28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s="29" customFormat="1" x14ac:dyDescent="0.2">
      <c r="A61" s="31"/>
      <c r="C61" s="28"/>
      <c r="D61" s="28"/>
      <c r="E61" s="28"/>
      <c r="F61" s="28"/>
      <c r="G61" s="28"/>
      <c r="H61" s="3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s="29" customFormat="1" x14ac:dyDescent="0.2">
      <c r="A62" s="31"/>
      <c r="C62" s="28"/>
      <c r="D62" s="28"/>
      <c r="E62" s="28"/>
      <c r="F62" s="28"/>
      <c r="G62" s="28"/>
      <c r="H62" s="3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s="29" customFormat="1" x14ac:dyDescent="0.2">
      <c r="A63" s="31"/>
      <c r="C63" s="28"/>
      <c r="D63" s="28"/>
      <c r="E63" s="28"/>
      <c r="F63" s="28"/>
      <c r="G63" s="28"/>
      <c r="H63" s="3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s="29" customFormat="1" x14ac:dyDescent="0.2">
      <c r="A64" s="31"/>
      <c r="C64" s="28"/>
      <c r="D64" s="28"/>
      <c r="E64" s="28"/>
      <c r="F64" s="28"/>
      <c r="G64" s="28"/>
      <c r="H64" s="30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s="29" customFormat="1" x14ac:dyDescent="0.2">
      <c r="A65" s="31"/>
      <c r="C65" s="28"/>
      <c r="D65" s="28"/>
      <c r="E65" s="28"/>
      <c r="F65" s="28"/>
      <c r="G65" s="28"/>
      <c r="H65" s="30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</sheetData>
  <mergeCells count="22">
    <mergeCell ref="A11:A12"/>
    <mergeCell ref="A13:A14"/>
    <mergeCell ref="A15:A16"/>
    <mergeCell ref="B24:C24"/>
    <mergeCell ref="B39:C39"/>
    <mergeCell ref="B40:C40"/>
    <mergeCell ref="L4:N4"/>
    <mergeCell ref="O4:Q4"/>
    <mergeCell ref="R4:R5"/>
    <mergeCell ref="S4:S5"/>
    <mergeCell ref="A6:A7"/>
    <mergeCell ref="A9:A10"/>
    <mergeCell ref="B2:H2"/>
    <mergeCell ref="A3:A5"/>
    <mergeCell ref="B3:B5"/>
    <mergeCell ref="C3:C5"/>
    <mergeCell ref="D3:G3"/>
    <mergeCell ref="H3:H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FAAED8-F31E-4B71-965D-A6F5A727D649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9b75d5ef-9f4b-4445-abe8-84a77c292844"/>
  </ds:schemaRefs>
</ds:datastoreItem>
</file>

<file path=customXml/itemProps2.xml><?xml version="1.0" encoding="utf-8"?>
<ds:datastoreItem xmlns:ds="http://schemas.openxmlformats.org/officeDocument/2006/customXml" ds:itemID="{E8005BC8-05BC-40FB-A2DB-7A242993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975A8-1143-4241-A410-AD04CC587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6</vt:i4>
      </vt:variant>
      <vt:variant>
        <vt:lpstr>Nimega vahemikud</vt:lpstr>
      </vt:variant>
      <vt:variant>
        <vt:i4>5</vt:i4>
      </vt:variant>
    </vt:vector>
  </HeadingPairs>
  <TitlesOfParts>
    <vt:vector size="11" baseType="lpstr">
      <vt:lpstr>0 KORRUS</vt:lpstr>
      <vt:lpstr>III KORRUS</vt:lpstr>
      <vt:lpstr>IV KORRUS</vt:lpstr>
      <vt:lpstr>V KORRUS</vt:lpstr>
      <vt:lpstr>VI KORRUS</vt:lpstr>
      <vt:lpstr>Soo2</vt:lpstr>
      <vt:lpstr>'0 KORRUS'!Prindiala</vt:lpstr>
      <vt:lpstr>'III KORRUS'!Prindiala</vt:lpstr>
      <vt:lpstr>'IV KORRUS'!Prindiala</vt:lpstr>
      <vt:lpstr>'V KORRUS'!Prindiala</vt:lpstr>
      <vt:lpstr>'VI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Kristel Kesküla</cp:lastModifiedBy>
  <cp:lastPrinted>2013-08-28T08:57:24Z</cp:lastPrinted>
  <dcterms:created xsi:type="dcterms:W3CDTF">2011-05-11T19:29:21Z</dcterms:created>
  <dcterms:modified xsi:type="dcterms:W3CDTF">2014-11-27T11:09:05Z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  <property fmtid="{D5CDD505-2E9C-101B-9397-08002B2CF9AE}" pid="3" name="Piirkond_">
    <vt:lpwstr>Põhja piirkond</vt:lpwstr>
  </property>
</Properties>
</file>